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GF + GV Blöcke A-D" sheetId="2" state="visible" r:id="rId4"/>
    <sheet name="HNF Wohnungen" sheetId="3" state="visible" r:id="rId5"/>
  </sheets>
  <definedNames>
    <definedName function="false" hidden="false" localSheetId="1" name="_xlnm.Print_Area" vbProcedure="false">'GF + GV Blöcke A-D'!$A$1:$E$100</definedName>
    <definedName function="false" hidden="false" localSheetId="2" name="_xlnm.Print_Area" vbProcedure="false">'HNF Wohnungen'!$A$1:$K$56</definedName>
    <definedName function="false" hidden="false" localSheetId="0" name="_xlnm.Print_Area" vbProcedure="false">Übersicht!$A$1:$G$40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3" authorId="0">
      <text>
        <r>
          <rPr>
            <sz val="10"/>
            <rFont val="Arial"/>
            <family val="2"/>
          </rPr>
          <t xml:space="preserve">Gemäss Kopfzeile des SIA-416-Detailplans 'Villette' (Planstand 07.07.2026): 5.320 m² statt Blocksumme 5.322 m² (Rundungsdifferenz im Ursprungsplan). Ergibt zusammen mit UG 3.494 m² den im Plan ausgewiesenen Total von 8.814 m².</t>
        </r>
      </text>
    </comment>
  </commentList>
</comments>
</file>

<file path=xl/sharedStrings.xml><?xml version="1.0" encoding="utf-8"?>
<sst xmlns="http://schemas.openxmlformats.org/spreadsheetml/2006/main" count="296" uniqueCount="140">
  <si>
    <t xml:space="preserve">KENNWERTE VILLETTE</t>
  </si>
  <si>
    <t xml:space="preserve">Planstand 07.07.2026 · HNF 14.08.2026</t>
  </si>
  <si>
    <t xml:space="preserve">KENNWERTE NACH SIA 416</t>
  </si>
  <si>
    <t xml:space="preserve">Villette</t>
  </si>
  <si>
    <t xml:space="preserve">Neubau Wohnüberbauung · Zusammenstellung Geschossfläche, Gebäudevolumen und Hauptnutzfläche der Blöcke A–D. Spitex-Umbau separat, nicht im Total enthalten.</t>
  </si>
  <si>
    <t xml:space="preserve">OBERIRDISCH A-D</t>
  </si>
  <si>
    <t xml:space="preserve">UNTERGESCHOSS</t>
  </si>
  <si>
    <t xml:space="preserve">TOTAL</t>
  </si>
  <si>
    <t xml:space="preserve">GF (m²)</t>
  </si>
  <si>
    <t xml:space="preserve">GV (m³)</t>
  </si>
  <si>
    <t xml:space="preserve">Blockübersicht</t>
  </si>
  <si>
    <t xml:space="preserve">Block</t>
  </si>
  <si>
    <t xml:space="preserve">Häuser</t>
  </si>
  <si>
    <t xml:space="preserve">aGbF (m²)</t>
  </si>
  <si>
    <t xml:space="preserve">HNF o. Loggia (m²)</t>
  </si>
  <si>
    <t xml:space="preserve">HNF + Loggia (m²)</t>
  </si>
  <si>
    <t xml:space="preserve">Block A</t>
  </si>
  <si>
    <t xml:space="preserve">26a · 26b</t>
  </si>
  <si>
    <t xml:space="preserve">Block B</t>
  </si>
  <si>
    <t xml:space="preserve">22a · 22b</t>
  </si>
  <si>
    <t xml:space="preserve">Block C</t>
  </si>
  <si>
    <t xml:space="preserve">24a · 24b</t>
  </si>
  <si>
    <t xml:space="preserve">Block D</t>
  </si>
  <si>
    <t xml:space="preserve">28a · 28b</t>
  </si>
  <si>
    <t xml:space="preserve">Zwischentotal A–D</t>
  </si>
  <si>
    <t xml:space="preserve">oberirdisch</t>
  </si>
  <si>
    <t xml:space="preserve">U</t>
  </si>
  <si>
    <t xml:space="preserve">Keller / Tiefgarage</t>
  </si>
  <si>
    <t xml:space="preserve">Total Villette A+B+C+D+U</t>
  </si>
  <si>
    <t xml:space="preserve">Spitex</t>
  </si>
  <si>
    <t xml:space="preserve">separates Teilprojekt</t>
  </si>
  <si>
    <t xml:space="preserve">Wohnungsmix – 24 Wohnungen, Blöcke A–D</t>
  </si>
  <si>
    <t xml:space="preserve">Typ</t>
  </si>
  <si>
    <t xml:space="preserve">Anzahl</t>
  </si>
  <si>
    <t xml:space="preserve">Geschoss</t>
  </si>
  <si>
    <t xml:space="preserve">3.5 Zi.-Whg.</t>
  </si>
  <si>
    <t xml:space="preserve">Attika (AT)</t>
  </si>
  <si>
    <t xml:space="preserve">4.5 Zi.-Whg.</t>
  </si>
  <si>
    <t xml:space="preserve">EG / OG</t>
  </si>
  <si>
    <t xml:space="preserve">5.5 Zi.-Whg.</t>
  </si>
  <si>
    <t xml:space="preserve">EG / OG / AT</t>
  </si>
  <si>
    <t xml:space="preserve">7.5 Zi.-Whg.</t>
  </si>
  <si>
    <t xml:space="preserve">Urbanstreet AG · Gustav-Siber-Weg 4 · CH-8700 Küsnacht · +41 44 268 18 00</t>
  </si>
  <si>
    <t xml:space="preserve">Blöcke A–D nach SIA 416</t>
  </si>
  <si>
    <t xml:space="preserve">Geschossfläche &amp; Gebäudevolumen</t>
  </si>
  <si>
    <t xml:space="preserve">Haus</t>
  </si>
  <si>
    <t xml:space="preserve">Nutzung</t>
  </si>
  <si>
    <t xml:space="preserve">26a</t>
  </si>
  <si>
    <t xml:space="preserve">EG</t>
  </si>
  <si>
    <t xml:space="preserve">Wohnung</t>
  </si>
  <si>
    <t xml:space="preserve">OG</t>
  </si>
  <si>
    <t xml:space="preserve">AT</t>
  </si>
  <si>
    <t xml:space="preserve">Total 26a</t>
  </si>
  <si>
    <t xml:space="preserve">26a+b</t>
  </si>
  <si>
    <t xml:space="preserve">Treppenhaus</t>
  </si>
  <si>
    <t xml:space="preserve">Total 26a+b</t>
  </si>
  <si>
    <t xml:space="preserve">26b</t>
  </si>
  <si>
    <t xml:space="preserve">Total 26b</t>
  </si>
  <si>
    <t xml:space="preserve">Total Block A</t>
  </si>
  <si>
    <t xml:space="preserve">22a</t>
  </si>
  <si>
    <t xml:space="preserve">Total 22a</t>
  </si>
  <si>
    <t xml:space="preserve">22a+b</t>
  </si>
  <si>
    <t xml:space="preserve">Total 22a+b</t>
  </si>
  <si>
    <t xml:space="preserve">22b</t>
  </si>
  <si>
    <t xml:space="preserve">Total 22b</t>
  </si>
  <si>
    <t xml:space="preserve">Total Block B</t>
  </si>
  <si>
    <t xml:space="preserve">24a</t>
  </si>
  <si>
    <t xml:space="preserve">Total 24a</t>
  </si>
  <si>
    <t xml:space="preserve">24a+b</t>
  </si>
  <si>
    <t xml:space="preserve">Total 24a+b</t>
  </si>
  <si>
    <t xml:space="preserve">24b</t>
  </si>
  <si>
    <t xml:space="preserve">Total 24b</t>
  </si>
  <si>
    <t xml:space="preserve">Total Block C</t>
  </si>
  <si>
    <t xml:space="preserve">28a</t>
  </si>
  <si>
    <t xml:space="preserve">Total 28a</t>
  </si>
  <si>
    <t xml:space="preserve">28a+b</t>
  </si>
  <si>
    <t xml:space="preserve">Total 28a+b</t>
  </si>
  <si>
    <t xml:space="preserve">28b</t>
  </si>
  <si>
    <t xml:space="preserve">Total 28b</t>
  </si>
  <si>
    <t xml:space="preserve">Total Block D</t>
  </si>
  <si>
    <t xml:space="preserve">Spitex (separates Teilprojekt)</t>
  </si>
  <si>
    <t xml:space="preserve">Wohnen</t>
  </si>
  <si>
    <t xml:space="preserve">UG1</t>
  </si>
  <si>
    <t xml:space="preserve">Keller</t>
  </si>
  <si>
    <t xml:space="preserve">UG2</t>
  </si>
  <si>
    <t xml:space="preserve">Total Spitex</t>
  </si>
  <si>
    <t xml:space="preserve">Untergeschoss U</t>
  </si>
  <si>
    <t xml:space="preserve">UG</t>
  </si>
  <si>
    <t xml:space="preserve">davon nur Tiefgarage</t>
  </si>
  <si>
    <t xml:space="preserve">davon nur Keller</t>
  </si>
  <si>
    <t xml:space="preserve">Zwischentotal A–D · oberirdisch</t>
  </si>
  <si>
    <t xml:space="preserve">ABKÜRZUNGEN</t>
  </si>
  <si>
    <t xml:space="preserve">GF / GV</t>
  </si>
  <si>
    <t xml:space="preserve">Geschossfläche / Gebäudevolumen</t>
  </si>
  <si>
    <t xml:space="preserve">Erd- / Ober- / Attikageschoss</t>
  </si>
  <si>
    <t xml:space="preserve">Untergeschoss</t>
  </si>
  <si>
    <t xml:space="preserve">24 Wohnungen, Blöcke A–D</t>
  </si>
  <si>
    <t xml:space="preserve">Hauptnutzflächen</t>
  </si>
  <si>
    <t xml:space="preserve">HAUPTNUTZFLÄCHE</t>
  </si>
  <si>
    <t xml:space="preserve">AUSSENNUTZFLÄCHE</t>
  </si>
  <si>
    <t xml:space="preserve">Nr.</t>
  </si>
  <si>
    <t xml:space="preserve">Haus/Whg.</t>
  </si>
  <si>
    <t xml:space="preserve">Loggia 01 (m²)</t>
  </si>
  <si>
    <t xml:space="preserve">Sitzplatz (m²)</t>
  </si>
  <si>
    <t xml:space="preserve">Loggia 02 (m²)</t>
  </si>
  <si>
    <t xml:space="preserve">Terrasse (m²)</t>
  </si>
  <si>
    <t xml:space="preserve">Total (m²)</t>
  </si>
  <si>
    <t xml:space="preserve">Haus 22a</t>
  </si>
  <si>
    <t xml:space="preserve">Haus 22a1</t>
  </si>
  <si>
    <t xml:space="preserve">Haus 22a2</t>
  </si>
  <si>
    <t xml:space="preserve">Haus 22a3</t>
  </si>
  <si>
    <t xml:space="preserve">Haus 22b</t>
  </si>
  <si>
    <t xml:space="preserve">Haus 22b1</t>
  </si>
  <si>
    <t xml:space="preserve">Haus 22b2</t>
  </si>
  <si>
    <t xml:space="preserve">Haus 22b3</t>
  </si>
  <si>
    <t xml:space="preserve">Haus 24a</t>
  </si>
  <si>
    <t xml:space="preserve">Haus 24a1</t>
  </si>
  <si>
    <t xml:space="preserve">Haus 24a2</t>
  </si>
  <si>
    <t xml:space="preserve">Haus 24a3</t>
  </si>
  <si>
    <t xml:space="preserve">Haus 24b</t>
  </si>
  <si>
    <t xml:space="preserve">Haus 24b1</t>
  </si>
  <si>
    <t xml:space="preserve">Haus 24b2</t>
  </si>
  <si>
    <t xml:space="preserve">Haus 24b3</t>
  </si>
  <si>
    <t xml:space="preserve">Haus 26a</t>
  </si>
  <si>
    <t xml:space="preserve">Haus 26a1</t>
  </si>
  <si>
    <t xml:space="preserve">Haus 26a2</t>
  </si>
  <si>
    <t xml:space="preserve">Haus 26a3</t>
  </si>
  <si>
    <t xml:space="preserve">Haus 26b</t>
  </si>
  <si>
    <t xml:space="preserve">Haus 26b1</t>
  </si>
  <si>
    <t xml:space="preserve">Haus 26b2</t>
  </si>
  <si>
    <t xml:space="preserve">Haus 26b3</t>
  </si>
  <si>
    <t xml:space="preserve">Haus 28a</t>
  </si>
  <si>
    <t xml:space="preserve">Haus 28a1</t>
  </si>
  <si>
    <t xml:space="preserve">Haus 28a2</t>
  </si>
  <si>
    <t xml:space="preserve">Haus 28a3</t>
  </si>
  <si>
    <t xml:space="preserve">Haus 28b</t>
  </si>
  <si>
    <t xml:space="preserve">Haus 28b1</t>
  </si>
  <si>
    <t xml:space="preserve">Haus 28b2</t>
  </si>
  <si>
    <t xml:space="preserve">Haus 28b3</t>
  </si>
  <si>
    <t xml:space="preserve">Total Villette (Blöcke A–D)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</si>
</sst>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B9D6F"/>
      <name val="Arial"/>
      <family val="0"/>
      <charset val="1"/>
    </font>
    <font>
      <sz val="8"/>
      <color rgb="FF83868A"/>
      <name val="Arial"/>
      <family val="0"/>
      <charset val="1"/>
    </font>
    <font>
      <b val="true"/>
      <sz val="9"/>
      <color rgb="FF8B9D6F"/>
      <name val="Arial"/>
      <family val="0"/>
      <charset val="1"/>
    </font>
    <font>
      <b val="true"/>
      <sz val="20"/>
      <color rgb="FF3D3F42"/>
      <name val="Arial"/>
      <family val="0"/>
      <charset val="1"/>
    </font>
    <font>
      <sz val="10"/>
      <color rgb="FF3D3F42"/>
      <name val="Arial"/>
      <family val="0"/>
      <charset val="1"/>
    </font>
    <font>
      <b val="true"/>
      <sz val="8"/>
      <color rgb="FF83868A"/>
      <name val="Arial"/>
      <family val="0"/>
      <charset val="1"/>
    </font>
    <font>
      <b val="true"/>
      <sz val="13"/>
      <color rgb="FF3D3F42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3D3F42"/>
      <name val="Arial"/>
      <family val="0"/>
      <charset val="1"/>
    </font>
    <font>
      <b val="true"/>
      <sz val="8.5"/>
      <color rgb="FF3D3F42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.5"/>
      <color rgb="FF83868A"/>
      <name val="Arial"/>
      <family val="0"/>
      <charset val="1"/>
    </font>
    <font>
      <sz val="9.5"/>
      <color rgb="FF000000"/>
      <name val="Arial"/>
      <family val="0"/>
      <charset val="1"/>
    </font>
    <font>
      <b val="true"/>
      <sz val="10"/>
      <color rgb="FF3D3F42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i val="true"/>
      <sz val="9.5"/>
      <color rgb="FF83868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  <font>
      <i val="true"/>
      <sz val="9"/>
      <color rgb="FF83868A"/>
      <name val="Arial"/>
      <family val="0"/>
      <charset val="1"/>
    </font>
    <font>
      <b val="true"/>
      <sz val="9.5"/>
      <color rgb="FF000000"/>
      <name val="Arial"/>
      <family val="0"/>
      <charset val="1"/>
    </font>
    <font>
      <b val="true"/>
      <sz val="9"/>
      <color rgb="FF3D3F42"/>
      <name val="Arial"/>
      <family val="0"/>
      <charset val="1"/>
    </font>
    <font>
      <sz val="9"/>
      <color rgb="FF83868A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8"/>
      <color rgb="FF3D3F4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8B9D6F"/>
        <bgColor rgb="FF83868A"/>
      </patternFill>
    </fill>
    <fill>
      <patternFill patternType="solid">
        <fgColor rgb="FFF5F5F5"/>
        <bgColor rgb="FFFFFFFF"/>
      </patternFill>
    </fill>
    <fill>
      <patternFill patternType="solid">
        <fgColor rgb="FF3D3F42"/>
        <bgColor rgb="FF33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D3F42"/>
      </bottom>
      <diagonal/>
    </border>
    <border diagonalUp="false" diagonalDown="false">
      <left/>
      <right/>
      <top/>
      <bottom style="medium">
        <color rgb="FF3D3F42"/>
      </bottom>
      <diagonal/>
    </border>
    <border diagonalUp="false" diagonalDown="false">
      <left/>
      <right/>
      <top/>
      <bottom style="thin">
        <color rgb="FF8B9D6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8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8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9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3868A"/>
      <rgbColor rgb="FF9999FF"/>
      <rgbColor rgb="FF993366"/>
      <rgbColor rgb="FFF5F5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B9D6F"/>
      <rgbColor rgb="FF003366"/>
      <rgbColor rgb="FF339966"/>
      <rgbColor rgb="FF003300"/>
      <rgbColor rgb="FF333300"/>
      <rgbColor rgb="FF993300"/>
      <rgbColor rgb="FF993366"/>
      <rgbColor rgb="FF333399"/>
      <rgbColor rgb="FF3D3F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0</xdr:col>
      <xdr:colOff>664920</xdr:colOff>
      <xdr:row>3</xdr:row>
      <xdr:rowOff>160200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95400"/>
          <a:ext cx="664920" cy="541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0</xdr:col>
      <xdr:colOff>664920</xdr:colOff>
      <xdr:row>3</xdr:row>
      <xdr:rowOff>160200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95400"/>
          <a:ext cx="664920" cy="541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312480</xdr:colOff>
      <xdr:row>3</xdr:row>
      <xdr:rowOff>160200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95400"/>
          <a:ext cx="664920" cy="541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6"/>
    <col collapsed="false" customWidth="true" hidden="false" outlineLevel="0" max="3" min="3" style="1" width="10"/>
    <col collapsed="false" customWidth="true" hidden="false" outlineLevel="0" max="4" min="4" style="1" width="11"/>
    <col collapsed="false" customWidth="true" hidden="false" outlineLevel="0" max="5" min="5" style="1" width="10"/>
    <col collapsed="false" customWidth="true" hidden="false" outlineLevel="0" max="6" min="6" style="1" width="12"/>
    <col collapsed="false" customWidth="true" hidden="false" outlineLevel="0" max="7" min="7" style="1" width="11"/>
  </cols>
  <sheetData>
    <row r="1" customFormat="false" ht="7.5" hidden="false" customHeight="true" outlineLevel="0" collapsed="false"/>
    <row r="2" customFormat="false" ht="15" hidden="false" customHeight="true" outlineLevel="0" collapsed="false">
      <c r="C2" s="2" t="s">
        <v>0</v>
      </c>
      <c r="D2" s="2"/>
      <c r="E2" s="2"/>
      <c r="F2" s="2"/>
      <c r="G2" s="2"/>
    </row>
    <row r="3" customFormat="false" ht="15" hidden="false" customHeight="true" outlineLevel="0" collapsed="false">
      <c r="C3" s="3" t="s">
        <v>1</v>
      </c>
      <c r="D3" s="3"/>
      <c r="E3" s="3"/>
      <c r="F3" s="3"/>
      <c r="G3" s="3"/>
    </row>
    <row r="6" customFormat="false" ht="3" hidden="false" customHeight="true" outlineLevel="0" collapsed="false">
      <c r="A6" s="4"/>
      <c r="B6" s="4"/>
      <c r="C6" s="4"/>
      <c r="D6" s="4"/>
      <c r="E6" s="4"/>
      <c r="F6" s="4"/>
      <c r="G6" s="4"/>
    </row>
    <row r="8" customFormat="false" ht="15" hidden="false" customHeight="true" outlineLevel="0" collapsed="false">
      <c r="A8" s="5" t="s">
        <v>2</v>
      </c>
    </row>
    <row r="9" customFormat="false" ht="24" hidden="false" customHeight="true" outlineLevel="0" collapsed="false">
      <c r="A9" s="6" t="s">
        <v>3</v>
      </c>
      <c r="B9" s="6"/>
      <c r="C9" s="6"/>
      <c r="D9" s="6"/>
      <c r="E9" s="6"/>
      <c r="F9" s="6"/>
      <c r="G9" s="6"/>
    </row>
    <row r="10" customFormat="false" ht="27.75" hidden="false" customHeight="true" outlineLevel="0" collapsed="false">
      <c r="A10" s="7" t="s">
        <v>4</v>
      </c>
      <c r="B10" s="7"/>
      <c r="C10" s="7"/>
      <c r="D10" s="7"/>
      <c r="E10" s="7"/>
      <c r="F10" s="7"/>
      <c r="G10" s="7"/>
    </row>
    <row r="12" customFormat="false" ht="15" hidden="false" customHeight="true" outlineLevel="0" collapsed="false">
      <c r="A12" s="8" t="s">
        <v>5</v>
      </c>
      <c r="B12" s="8"/>
      <c r="C12" s="8" t="s">
        <v>6</v>
      </c>
      <c r="D12" s="8"/>
      <c r="E12" s="8" t="s">
        <v>7</v>
      </c>
      <c r="F12" s="8"/>
    </row>
    <row r="13" customFormat="false" ht="15.75" hidden="false" customHeight="true" outlineLevel="0" collapsed="false">
      <c r="A13" s="9" t="s">
        <v>8</v>
      </c>
      <c r="B13" s="9" t="s">
        <v>9</v>
      </c>
      <c r="C13" s="9" t="s">
        <v>8</v>
      </c>
      <c r="D13" s="9" t="s">
        <v>9</v>
      </c>
      <c r="E13" s="9" t="s">
        <v>8</v>
      </c>
      <c r="F13" s="9" t="s">
        <v>9</v>
      </c>
    </row>
    <row r="14" customFormat="false" ht="19.5" hidden="false" customHeight="true" outlineLevel="0" collapsed="false">
      <c r="A14" s="10" t="n">
        <f aca="false">C23</f>
        <v>5322</v>
      </c>
      <c r="B14" s="10" t="n">
        <f aca="false">D23</f>
        <v>19115</v>
      </c>
      <c r="C14" s="10" t="n">
        <f aca="false">C24</f>
        <v>3494</v>
      </c>
      <c r="D14" s="10" t="n">
        <f aca="false">D24</f>
        <v>12246</v>
      </c>
      <c r="E14" s="11" t="n">
        <f aca="false">C25</f>
        <v>8816</v>
      </c>
      <c r="F14" s="11" t="n">
        <f aca="false">D25</f>
        <v>31361</v>
      </c>
    </row>
    <row r="17" customFormat="false" ht="15" hidden="false" customHeight="true" outlineLevel="0" collapsed="false">
      <c r="A17" s="12" t="s">
        <v>10</v>
      </c>
      <c r="B17" s="12"/>
      <c r="C17" s="12"/>
      <c r="D17" s="12"/>
      <c r="E17" s="12"/>
      <c r="F17" s="12"/>
      <c r="G17" s="12"/>
    </row>
    <row r="18" customFormat="false" ht="24" hidden="false" customHeight="true" outlineLevel="0" collapsed="false">
      <c r="A18" s="13" t="s">
        <v>11</v>
      </c>
      <c r="B18" s="13" t="s">
        <v>12</v>
      </c>
      <c r="C18" s="13" t="s">
        <v>8</v>
      </c>
      <c r="D18" s="13" t="s">
        <v>9</v>
      </c>
      <c r="E18" s="13" t="s">
        <v>13</v>
      </c>
      <c r="F18" s="13" t="s">
        <v>14</v>
      </c>
      <c r="G18" s="13" t="s">
        <v>15</v>
      </c>
    </row>
    <row r="19" customFormat="false" ht="15" hidden="false" customHeight="true" outlineLevel="0" collapsed="false">
      <c r="A19" s="14" t="s">
        <v>16</v>
      </c>
      <c r="B19" s="15" t="s">
        <v>17</v>
      </c>
      <c r="C19" s="16" t="n">
        <v>1413</v>
      </c>
      <c r="D19" s="16" t="n">
        <v>5075</v>
      </c>
      <c r="E19" s="16" t="n">
        <v>1087</v>
      </c>
      <c r="F19" s="17" t="n">
        <v>974.7</v>
      </c>
      <c r="G19" s="17" t="n">
        <v>1082.9</v>
      </c>
    </row>
    <row r="20" customFormat="false" ht="15" hidden="false" customHeight="true" outlineLevel="0" collapsed="false">
      <c r="A20" s="14" t="s">
        <v>18</v>
      </c>
      <c r="B20" s="15" t="s">
        <v>19</v>
      </c>
      <c r="C20" s="16" t="n">
        <v>1303</v>
      </c>
      <c r="D20" s="16" t="n">
        <v>4680</v>
      </c>
      <c r="E20" s="16" t="n">
        <v>1003</v>
      </c>
      <c r="F20" s="17" t="n">
        <v>879.9</v>
      </c>
      <c r="G20" s="17" t="n">
        <v>988.1</v>
      </c>
    </row>
    <row r="21" customFormat="false" ht="15" hidden="false" customHeight="true" outlineLevel="0" collapsed="false">
      <c r="A21" s="14" t="s">
        <v>20</v>
      </c>
      <c r="B21" s="15" t="s">
        <v>21</v>
      </c>
      <c r="C21" s="16" t="n">
        <v>1303</v>
      </c>
      <c r="D21" s="16" t="n">
        <v>4680</v>
      </c>
      <c r="E21" s="16" t="n">
        <v>1003</v>
      </c>
      <c r="F21" s="17" t="n">
        <v>879.9</v>
      </c>
      <c r="G21" s="17" t="n">
        <v>988.1</v>
      </c>
    </row>
    <row r="22" customFormat="false" ht="15" hidden="false" customHeight="true" outlineLevel="0" collapsed="false">
      <c r="A22" s="14" t="s">
        <v>22</v>
      </c>
      <c r="B22" s="15" t="s">
        <v>23</v>
      </c>
      <c r="C22" s="16" t="n">
        <v>1303</v>
      </c>
      <c r="D22" s="16" t="n">
        <v>4680</v>
      </c>
      <c r="E22" s="16" t="n">
        <v>1003</v>
      </c>
      <c r="F22" s="17" t="n">
        <v>879.9</v>
      </c>
      <c r="G22" s="17" t="n">
        <v>988.1</v>
      </c>
    </row>
    <row r="23" customFormat="false" ht="15" hidden="false" customHeight="true" outlineLevel="0" collapsed="false">
      <c r="A23" s="18" t="s">
        <v>24</v>
      </c>
      <c r="B23" s="19" t="s">
        <v>25</v>
      </c>
      <c r="C23" s="20" t="n">
        <f aca="false">SUM(C19:C22)</f>
        <v>5322</v>
      </c>
      <c r="D23" s="20" t="n">
        <f aca="false">SUM(D19:D22)</f>
        <v>19115</v>
      </c>
      <c r="E23" s="20" t="n">
        <f aca="false">SUM(E19:E22)</f>
        <v>4096</v>
      </c>
      <c r="F23" s="21" t="n">
        <f aca="false">SUM(F19:F22)</f>
        <v>3614.4</v>
      </c>
      <c r="G23" s="21" t="n">
        <f aca="false">SUM(G19:G22)</f>
        <v>4047.2</v>
      </c>
    </row>
    <row r="24" customFormat="false" ht="15" hidden="false" customHeight="true" outlineLevel="0" collapsed="false">
      <c r="A24" s="14" t="s">
        <v>26</v>
      </c>
      <c r="B24" s="15" t="s">
        <v>27</v>
      </c>
      <c r="C24" s="16" t="n">
        <v>3494</v>
      </c>
      <c r="D24" s="16" t="n">
        <v>12246</v>
      </c>
    </row>
    <row r="25" customFormat="false" ht="15" hidden="false" customHeight="true" outlineLevel="0" collapsed="false">
      <c r="A25" s="22" t="s">
        <v>28</v>
      </c>
      <c r="B25" s="22"/>
      <c r="C25" s="23" t="n">
        <f aca="false">C23+C24</f>
        <v>8816</v>
      </c>
      <c r="D25" s="23" t="n">
        <f aca="false">D23+D24</f>
        <v>31361</v>
      </c>
      <c r="E25" s="23" t="n">
        <f aca="false">E23</f>
        <v>4096</v>
      </c>
      <c r="F25" s="24" t="n">
        <f aca="false">F23</f>
        <v>3614.4</v>
      </c>
      <c r="G25" s="24" t="n">
        <f aca="false">G23</f>
        <v>4047.2</v>
      </c>
    </row>
    <row r="26" customFormat="false" ht="15" hidden="false" customHeight="true" outlineLevel="0" collapsed="false">
      <c r="A26" s="14" t="s">
        <v>29</v>
      </c>
      <c r="B26" s="25" t="s">
        <v>30</v>
      </c>
      <c r="C26" s="16" t="n">
        <v>1598</v>
      </c>
      <c r="D26" s="16" t="n">
        <v>4920</v>
      </c>
      <c r="E26" s="16" t="n">
        <v>930</v>
      </c>
    </row>
    <row r="28" customFormat="false" ht="15" hidden="false" customHeight="true" outlineLevel="0" collapsed="false">
      <c r="A28" s="12" t="s">
        <v>31</v>
      </c>
      <c r="B28" s="12"/>
      <c r="C28" s="12"/>
      <c r="D28" s="12"/>
      <c r="E28" s="12"/>
      <c r="F28" s="12"/>
      <c r="G28" s="12"/>
    </row>
    <row r="29" customFormat="false" ht="15" hidden="false" customHeight="true" outlineLevel="0" collapsed="false">
      <c r="A29" s="26" t="s">
        <v>32</v>
      </c>
      <c r="B29" s="27" t="s">
        <v>33</v>
      </c>
      <c r="C29" s="28" t="s">
        <v>34</v>
      </c>
      <c r="D29" s="28"/>
      <c r="E29" s="28"/>
      <c r="F29" s="28"/>
      <c r="G29" s="28"/>
    </row>
    <row r="30" customFormat="false" ht="15" hidden="false" customHeight="true" outlineLevel="0" collapsed="false">
      <c r="A30" s="29" t="s">
        <v>35</v>
      </c>
      <c r="B30" s="30" t="n">
        <v>8</v>
      </c>
      <c r="C30" s="31" t="s">
        <v>36</v>
      </c>
      <c r="D30" s="31"/>
      <c r="E30" s="31"/>
      <c r="F30" s="31"/>
      <c r="G30" s="31"/>
    </row>
    <row r="31" customFormat="false" ht="15" hidden="false" customHeight="true" outlineLevel="0" collapsed="false">
      <c r="A31" s="29" t="s">
        <v>37</v>
      </c>
      <c r="B31" s="30" t="n">
        <v>8</v>
      </c>
      <c r="C31" s="31" t="s">
        <v>38</v>
      </c>
      <c r="D31" s="31"/>
      <c r="E31" s="31"/>
      <c r="F31" s="31"/>
      <c r="G31" s="31"/>
    </row>
    <row r="32" customFormat="false" ht="15" hidden="false" customHeight="true" outlineLevel="0" collapsed="false">
      <c r="A32" s="29" t="s">
        <v>39</v>
      </c>
      <c r="B32" s="30" t="n">
        <v>6</v>
      </c>
      <c r="C32" s="31" t="s">
        <v>40</v>
      </c>
      <c r="D32" s="31"/>
      <c r="E32" s="31"/>
      <c r="F32" s="31"/>
      <c r="G32" s="31"/>
    </row>
    <row r="33" customFormat="false" ht="15" hidden="false" customHeight="true" outlineLevel="0" collapsed="false">
      <c r="A33" s="29" t="s">
        <v>41</v>
      </c>
      <c r="B33" s="30" t="n">
        <v>2</v>
      </c>
      <c r="C33" s="31" t="s">
        <v>38</v>
      </c>
      <c r="D33" s="31"/>
      <c r="E33" s="31"/>
      <c r="F33" s="31"/>
      <c r="G33" s="31"/>
    </row>
    <row r="35" customFormat="false" ht="15" hidden="false" customHeight="true" outlineLevel="0" collapsed="false">
      <c r="A35" s="32" t="s">
        <v>42</v>
      </c>
      <c r="B35" s="32"/>
      <c r="C35" s="32"/>
      <c r="D35" s="32"/>
      <c r="E35" s="32"/>
      <c r="F35" s="32"/>
      <c r="G35" s="32"/>
    </row>
  </sheetData>
  <mergeCells count="16">
    <mergeCell ref="C2:G2"/>
    <mergeCell ref="C3:G3"/>
    <mergeCell ref="A9:G9"/>
    <mergeCell ref="A10:G10"/>
    <mergeCell ref="A12:B12"/>
    <mergeCell ref="C12:D12"/>
    <mergeCell ref="E12:F12"/>
    <mergeCell ref="A17:G17"/>
    <mergeCell ref="A25:B25"/>
    <mergeCell ref="A28:G28"/>
    <mergeCell ref="C29:G29"/>
    <mergeCell ref="C30:G30"/>
    <mergeCell ref="C31:G31"/>
    <mergeCell ref="C32:G32"/>
    <mergeCell ref="C33:G33"/>
    <mergeCell ref="A35:G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0"/>
    <col collapsed="false" customWidth="true" hidden="false" outlineLevel="0" max="3" min="3" style="1" width="13"/>
    <col collapsed="false" customWidth="true" hidden="false" outlineLevel="0" max="5" min="4" style="1" width="10"/>
  </cols>
  <sheetData>
    <row r="1" customFormat="false" ht="7.5" hidden="false" customHeight="true" outlineLevel="0" collapsed="false"/>
    <row r="2" customFormat="false" ht="15" hidden="false" customHeight="true" outlineLevel="0" collapsed="false">
      <c r="C2" s="2" t="s">
        <v>0</v>
      </c>
      <c r="D2" s="2"/>
      <c r="E2" s="2"/>
    </row>
    <row r="3" customFormat="false" ht="15" hidden="false" customHeight="true" outlineLevel="0" collapsed="false">
      <c r="C3" s="3" t="s">
        <v>43</v>
      </c>
      <c r="D3" s="3"/>
      <c r="E3" s="3"/>
    </row>
    <row r="6" customFormat="false" ht="3" hidden="false" customHeight="true" outlineLevel="0" collapsed="false">
      <c r="A6" s="4"/>
      <c r="B6" s="4"/>
      <c r="C6" s="4"/>
      <c r="D6" s="4"/>
      <c r="E6" s="4"/>
    </row>
    <row r="8" customFormat="false" ht="15" hidden="false" customHeight="true" outlineLevel="0" collapsed="false">
      <c r="A8" s="5" t="s">
        <v>2</v>
      </c>
    </row>
    <row r="9" customFormat="false" ht="24" hidden="false" customHeight="true" outlineLevel="0" collapsed="false">
      <c r="A9" s="6" t="s">
        <v>44</v>
      </c>
      <c r="B9" s="6"/>
      <c r="C9" s="6"/>
      <c r="D9" s="6"/>
      <c r="E9" s="6"/>
    </row>
    <row r="11" customFormat="false" ht="15" hidden="false" customHeight="true" outlineLevel="0" collapsed="false">
      <c r="A11" s="33" t="s">
        <v>16</v>
      </c>
      <c r="B11" s="34"/>
      <c r="C11" s="34"/>
      <c r="D11" s="34"/>
      <c r="E11" s="34"/>
    </row>
    <row r="12" customFormat="false" ht="15" hidden="false" customHeight="true" outlineLevel="0" collapsed="false">
      <c r="A12" s="35" t="s">
        <v>45</v>
      </c>
      <c r="B12" s="35" t="s">
        <v>34</v>
      </c>
      <c r="C12" s="35" t="s">
        <v>46</v>
      </c>
      <c r="D12" s="35" t="s">
        <v>8</v>
      </c>
      <c r="E12" s="35" t="s">
        <v>9</v>
      </c>
    </row>
    <row r="13" customFormat="false" ht="15" hidden="false" customHeight="true" outlineLevel="0" collapsed="false">
      <c r="A13" s="29" t="s">
        <v>47</v>
      </c>
      <c r="B13" s="29" t="s">
        <v>48</v>
      </c>
      <c r="C13" s="15" t="s">
        <v>49</v>
      </c>
      <c r="D13" s="16" t="n">
        <v>209</v>
      </c>
      <c r="E13" s="16" t="n">
        <v>752</v>
      </c>
    </row>
    <row r="14" customFormat="false" ht="15" hidden="false" customHeight="true" outlineLevel="0" collapsed="false">
      <c r="A14" s="29"/>
      <c r="B14" s="29" t="s">
        <v>50</v>
      </c>
      <c r="C14" s="15"/>
      <c r="D14" s="16" t="n">
        <v>216</v>
      </c>
      <c r="E14" s="16" t="n">
        <v>805</v>
      </c>
    </row>
    <row r="15" customFormat="false" ht="15" hidden="false" customHeight="true" outlineLevel="0" collapsed="false">
      <c r="A15" s="29"/>
      <c r="B15" s="29" t="s">
        <v>51</v>
      </c>
      <c r="C15" s="15"/>
      <c r="D15" s="16" t="n">
        <v>121</v>
      </c>
      <c r="E15" s="16" t="n">
        <v>403</v>
      </c>
    </row>
    <row r="16" customFormat="false" ht="15" hidden="false" customHeight="true" outlineLevel="0" collapsed="false">
      <c r="C16" s="36" t="s">
        <v>52</v>
      </c>
      <c r="D16" s="37" t="n">
        <f aca="false">SUM(D13:D15)</f>
        <v>546</v>
      </c>
      <c r="E16" s="37" t="n">
        <f aca="false">SUM(E13:E15)</f>
        <v>1960</v>
      </c>
    </row>
    <row r="17" customFormat="false" ht="15" hidden="false" customHeight="true" outlineLevel="0" collapsed="false">
      <c r="A17" s="29" t="s">
        <v>53</v>
      </c>
      <c r="B17" s="29" t="s">
        <v>48</v>
      </c>
      <c r="C17" s="15" t="s">
        <v>54</v>
      </c>
      <c r="D17" s="16" t="n">
        <v>35</v>
      </c>
      <c r="E17" s="16" t="n">
        <v>127</v>
      </c>
    </row>
    <row r="18" customFormat="false" ht="15" hidden="false" customHeight="true" outlineLevel="0" collapsed="false">
      <c r="A18" s="29"/>
      <c r="B18" s="29" t="s">
        <v>50</v>
      </c>
      <c r="C18" s="15"/>
      <c r="D18" s="16" t="n">
        <v>34</v>
      </c>
      <c r="E18" s="16" t="n">
        <v>128</v>
      </c>
    </row>
    <row r="19" customFormat="false" ht="15" hidden="false" customHeight="true" outlineLevel="0" collapsed="false">
      <c r="A19" s="29"/>
      <c r="B19" s="29" t="s">
        <v>51</v>
      </c>
      <c r="C19" s="15"/>
      <c r="D19" s="16" t="n">
        <v>34</v>
      </c>
      <c r="E19" s="16" t="n">
        <v>115</v>
      </c>
    </row>
    <row r="20" customFormat="false" ht="15" hidden="false" customHeight="true" outlineLevel="0" collapsed="false">
      <c r="C20" s="36" t="s">
        <v>55</v>
      </c>
      <c r="D20" s="37" t="n">
        <f aca="false">SUM(D17:D19)</f>
        <v>103</v>
      </c>
      <c r="E20" s="37" t="n">
        <f aca="false">SUM(E17:E19)</f>
        <v>370</v>
      </c>
    </row>
    <row r="21" customFormat="false" ht="15" hidden="false" customHeight="true" outlineLevel="0" collapsed="false">
      <c r="A21" s="29" t="s">
        <v>56</v>
      </c>
      <c r="B21" s="29" t="s">
        <v>48</v>
      </c>
      <c r="C21" s="15" t="s">
        <v>49</v>
      </c>
      <c r="D21" s="16" t="n">
        <v>292</v>
      </c>
      <c r="E21" s="16" t="n">
        <v>1052</v>
      </c>
    </row>
    <row r="22" customFormat="false" ht="15" hidden="false" customHeight="true" outlineLevel="0" collapsed="false">
      <c r="A22" s="29"/>
      <c r="B22" s="29" t="s">
        <v>50</v>
      </c>
      <c r="C22" s="15"/>
      <c r="D22" s="16" t="n">
        <v>301</v>
      </c>
      <c r="E22" s="16" t="n">
        <v>1122</v>
      </c>
    </row>
    <row r="23" customFormat="false" ht="15" hidden="false" customHeight="true" outlineLevel="0" collapsed="false">
      <c r="A23" s="29"/>
      <c r="B23" s="29" t="s">
        <v>51</v>
      </c>
      <c r="C23" s="15"/>
      <c r="D23" s="16" t="n">
        <v>171</v>
      </c>
      <c r="E23" s="16" t="n">
        <v>571</v>
      </c>
    </row>
    <row r="24" customFormat="false" ht="15" hidden="false" customHeight="true" outlineLevel="0" collapsed="false">
      <c r="C24" s="36" t="s">
        <v>57</v>
      </c>
      <c r="D24" s="37" t="n">
        <f aca="false">SUM(D21:D23)</f>
        <v>764</v>
      </c>
      <c r="E24" s="37" t="n">
        <f aca="false">SUM(E21:E23)</f>
        <v>2745</v>
      </c>
    </row>
    <row r="25" customFormat="false" ht="15" hidden="false" customHeight="true" outlineLevel="0" collapsed="false">
      <c r="A25" s="38" t="s">
        <v>58</v>
      </c>
      <c r="B25" s="38"/>
      <c r="C25" s="38"/>
      <c r="D25" s="20" t="n">
        <f aca="false">SUM(D16+D20+D24)</f>
        <v>1413</v>
      </c>
      <c r="E25" s="20" t="n">
        <f aca="false">SUM(E16+E20+E24)</f>
        <v>5075</v>
      </c>
    </row>
    <row r="27" customFormat="false" ht="15" hidden="false" customHeight="true" outlineLevel="0" collapsed="false">
      <c r="A27" s="33" t="s">
        <v>18</v>
      </c>
      <c r="B27" s="34"/>
      <c r="C27" s="34"/>
      <c r="D27" s="34"/>
      <c r="E27" s="34"/>
    </row>
    <row r="28" customFormat="false" ht="15" hidden="false" customHeight="true" outlineLevel="0" collapsed="false">
      <c r="A28" s="35" t="s">
        <v>45</v>
      </c>
      <c r="B28" s="35" t="s">
        <v>34</v>
      </c>
      <c r="C28" s="35" t="s">
        <v>46</v>
      </c>
      <c r="D28" s="35" t="s">
        <v>8</v>
      </c>
      <c r="E28" s="35" t="s">
        <v>9</v>
      </c>
    </row>
    <row r="29" customFormat="false" ht="15" hidden="false" customHeight="true" outlineLevel="0" collapsed="false">
      <c r="A29" s="29" t="s">
        <v>59</v>
      </c>
      <c r="B29" s="29" t="s">
        <v>48</v>
      </c>
      <c r="C29" s="15" t="s">
        <v>49</v>
      </c>
      <c r="D29" s="16" t="n">
        <v>209</v>
      </c>
      <c r="E29" s="16" t="n">
        <v>752</v>
      </c>
    </row>
    <row r="30" customFormat="false" ht="15" hidden="false" customHeight="true" outlineLevel="0" collapsed="false">
      <c r="A30" s="29"/>
      <c r="B30" s="29" t="s">
        <v>50</v>
      </c>
      <c r="C30" s="15"/>
      <c r="D30" s="16" t="n">
        <v>216</v>
      </c>
      <c r="E30" s="16" t="n">
        <v>805</v>
      </c>
    </row>
    <row r="31" customFormat="false" ht="15" hidden="false" customHeight="true" outlineLevel="0" collapsed="false">
      <c r="A31" s="29"/>
      <c r="B31" s="29" t="s">
        <v>51</v>
      </c>
      <c r="C31" s="15"/>
      <c r="D31" s="16" t="n">
        <v>121</v>
      </c>
      <c r="E31" s="16" t="n">
        <v>403</v>
      </c>
    </row>
    <row r="32" customFormat="false" ht="15" hidden="false" customHeight="true" outlineLevel="0" collapsed="false">
      <c r="C32" s="36" t="s">
        <v>60</v>
      </c>
      <c r="D32" s="37" t="n">
        <f aca="false">SUM(D29:D31)</f>
        <v>546</v>
      </c>
      <c r="E32" s="37" t="n">
        <f aca="false">SUM(E29:E31)</f>
        <v>1960</v>
      </c>
    </row>
    <row r="33" customFormat="false" ht="15" hidden="false" customHeight="true" outlineLevel="0" collapsed="false">
      <c r="A33" s="29" t="s">
        <v>61</v>
      </c>
      <c r="B33" s="29" t="s">
        <v>48</v>
      </c>
      <c r="C33" s="15" t="s">
        <v>54</v>
      </c>
      <c r="D33" s="16" t="n">
        <v>35</v>
      </c>
      <c r="E33" s="16" t="n">
        <v>127</v>
      </c>
    </row>
    <row r="34" customFormat="false" ht="15" hidden="false" customHeight="true" outlineLevel="0" collapsed="false">
      <c r="A34" s="29"/>
      <c r="B34" s="29" t="s">
        <v>50</v>
      </c>
      <c r="C34" s="15"/>
      <c r="D34" s="16" t="n">
        <v>34</v>
      </c>
      <c r="E34" s="16" t="n">
        <v>128</v>
      </c>
    </row>
    <row r="35" customFormat="false" ht="15" hidden="false" customHeight="true" outlineLevel="0" collapsed="false">
      <c r="A35" s="29"/>
      <c r="B35" s="29" t="s">
        <v>51</v>
      </c>
      <c r="C35" s="15"/>
      <c r="D35" s="16" t="n">
        <v>34</v>
      </c>
      <c r="E35" s="16" t="n">
        <v>115</v>
      </c>
    </row>
    <row r="36" customFormat="false" ht="15" hidden="false" customHeight="true" outlineLevel="0" collapsed="false">
      <c r="C36" s="36" t="s">
        <v>62</v>
      </c>
      <c r="D36" s="37" t="n">
        <f aca="false">SUM(D33:D35)</f>
        <v>103</v>
      </c>
      <c r="E36" s="37" t="n">
        <f aca="false">SUM(E33:E35)</f>
        <v>370</v>
      </c>
    </row>
    <row r="37" customFormat="false" ht="15" hidden="false" customHeight="true" outlineLevel="0" collapsed="false">
      <c r="A37" s="29" t="s">
        <v>63</v>
      </c>
      <c r="B37" s="29" t="s">
        <v>48</v>
      </c>
      <c r="C37" s="15" t="s">
        <v>49</v>
      </c>
      <c r="D37" s="16" t="n">
        <v>251</v>
      </c>
      <c r="E37" s="16" t="n">
        <v>902</v>
      </c>
    </row>
    <row r="38" customFormat="false" ht="15" hidden="false" customHeight="true" outlineLevel="0" collapsed="false">
      <c r="A38" s="29"/>
      <c r="B38" s="29" t="s">
        <v>50</v>
      </c>
      <c r="C38" s="15"/>
      <c r="D38" s="16" t="n">
        <v>258</v>
      </c>
      <c r="E38" s="16" t="n">
        <v>964</v>
      </c>
    </row>
    <row r="39" customFormat="false" ht="15" hidden="false" customHeight="true" outlineLevel="0" collapsed="false">
      <c r="A39" s="29"/>
      <c r="B39" s="29" t="s">
        <v>51</v>
      </c>
      <c r="C39" s="15"/>
      <c r="D39" s="16" t="n">
        <v>145</v>
      </c>
      <c r="E39" s="16" t="n">
        <v>484</v>
      </c>
    </row>
    <row r="40" customFormat="false" ht="15" hidden="false" customHeight="true" outlineLevel="0" collapsed="false">
      <c r="C40" s="36" t="s">
        <v>64</v>
      </c>
      <c r="D40" s="37" t="n">
        <f aca="false">SUM(D37:D39)</f>
        <v>654</v>
      </c>
      <c r="E40" s="37" t="n">
        <f aca="false">SUM(E37:E39)</f>
        <v>2350</v>
      </c>
    </row>
    <row r="41" customFormat="false" ht="15" hidden="false" customHeight="true" outlineLevel="0" collapsed="false">
      <c r="A41" s="38" t="s">
        <v>65</v>
      </c>
      <c r="B41" s="38"/>
      <c r="C41" s="38"/>
      <c r="D41" s="20" t="n">
        <f aca="false">SUM(D32+D36+D40)</f>
        <v>1303</v>
      </c>
      <c r="E41" s="20" t="n">
        <f aca="false">SUM(E32+E36+E40)</f>
        <v>4680</v>
      </c>
    </row>
    <row r="43" customFormat="false" ht="15" hidden="false" customHeight="true" outlineLevel="0" collapsed="false">
      <c r="A43" s="33" t="s">
        <v>20</v>
      </c>
      <c r="B43" s="34"/>
      <c r="C43" s="34"/>
      <c r="D43" s="34"/>
      <c r="E43" s="34"/>
    </row>
    <row r="44" customFormat="false" ht="15" hidden="false" customHeight="true" outlineLevel="0" collapsed="false">
      <c r="A44" s="35" t="s">
        <v>45</v>
      </c>
      <c r="B44" s="35" t="s">
        <v>34</v>
      </c>
      <c r="C44" s="35" t="s">
        <v>46</v>
      </c>
      <c r="D44" s="35" t="s">
        <v>8</v>
      </c>
      <c r="E44" s="35" t="s">
        <v>9</v>
      </c>
    </row>
    <row r="45" customFormat="false" ht="15" hidden="false" customHeight="true" outlineLevel="0" collapsed="false">
      <c r="A45" s="29" t="s">
        <v>66</v>
      </c>
      <c r="B45" s="29" t="s">
        <v>48</v>
      </c>
      <c r="C45" s="15" t="s">
        <v>49</v>
      </c>
      <c r="D45" s="16" t="n">
        <v>209</v>
      </c>
      <c r="E45" s="16" t="n">
        <v>752</v>
      </c>
    </row>
    <row r="46" customFormat="false" ht="15" hidden="false" customHeight="true" outlineLevel="0" collapsed="false">
      <c r="A46" s="29"/>
      <c r="B46" s="29" t="s">
        <v>50</v>
      </c>
      <c r="C46" s="15"/>
      <c r="D46" s="16" t="n">
        <v>216</v>
      </c>
      <c r="E46" s="16" t="n">
        <v>805</v>
      </c>
    </row>
    <row r="47" customFormat="false" ht="15" hidden="false" customHeight="true" outlineLevel="0" collapsed="false">
      <c r="A47" s="29"/>
      <c r="B47" s="29" t="s">
        <v>51</v>
      </c>
      <c r="C47" s="15"/>
      <c r="D47" s="16" t="n">
        <v>121</v>
      </c>
      <c r="E47" s="16" t="n">
        <v>403</v>
      </c>
    </row>
    <row r="48" customFormat="false" ht="15" hidden="false" customHeight="true" outlineLevel="0" collapsed="false">
      <c r="C48" s="36" t="s">
        <v>67</v>
      </c>
      <c r="D48" s="37" t="n">
        <f aca="false">SUM(D45:D47)</f>
        <v>546</v>
      </c>
      <c r="E48" s="37" t="n">
        <f aca="false">SUM(E45:E47)</f>
        <v>1960</v>
      </c>
    </row>
    <row r="49" customFormat="false" ht="15" hidden="false" customHeight="true" outlineLevel="0" collapsed="false">
      <c r="A49" s="29" t="s">
        <v>68</v>
      </c>
      <c r="B49" s="29" t="s">
        <v>48</v>
      </c>
      <c r="C49" s="15" t="s">
        <v>54</v>
      </c>
      <c r="D49" s="16" t="n">
        <v>35</v>
      </c>
      <c r="E49" s="16" t="n">
        <v>127</v>
      </c>
    </row>
    <row r="50" customFormat="false" ht="15" hidden="false" customHeight="true" outlineLevel="0" collapsed="false">
      <c r="A50" s="29"/>
      <c r="B50" s="29" t="s">
        <v>50</v>
      </c>
      <c r="C50" s="15"/>
      <c r="D50" s="16" t="n">
        <v>34</v>
      </c>
      <c r="E50" s="16" t="n">
        <v>128</v>
      </c>
    </row>
    <row r="51" customFormat="false" ht="15" hidden="false" customHeight="true" outlineLevel="0" collapsed="false">
      <c r="A51" s="29"/>
      <c r="B51" s="29" t="s">
        <v>51</v>
      </c>
      <c r="C51" s="15"/>
      <c r="D51" s="16" t="n">
        <v>34</v>
      </c>
      <c r="E51" s="16" t="n">
        <v>115</v>
      </c>
    </row>
    <row r="52" customFormat="false" ht="15" hidden="false" customHeight="true" outlineLevel="0" collapsed="false">
      <c r="C52" s="36" t="s">
        <v>69</v>
      </c>
      <c r="D52" s="37" t="n">
        <f aca="false">SUM(D49:D51)</f>
        <v>103</v>
      </c>
      <c r="E52" s="37" t="n">
        <f aca="false">SUM(E49:E51)</f>
        <v>370</v>
      </c>
    </row>
    <row r="53" customFormat="false" ht="15" hidden="false" customHeight="true" outlineLevel="0" collapsed="false">
      <c r="A53" s="29" t="s">
        <v>70</v>
      </c>
      <c r="B53" s="29" t="s">
        <v>48</v>
      </c>
      <c r="C53" s="15" t="s">
        <v>49</v>
      </c>
      <c r="D53" s="16" t="n">
        <v>251</v>
      </c>
      <c r="E53" s="16" t="n">
        <v>902</v>
      </c>
    </row>
    <row r="54" customFormat="false" ht="15" hidden="false" customHeight="true" outlineLevel="0" collapsed="false">
      <c r="A54" s="29"/>
      <c r="B54" s="29" t="s">
        <v>50</v>
      </c>
      <c r="C54" s="15"/>
      <c r="D54" s="16" t="n">
        <v>258</v>
      </c>
      <c r="E54" s="16" t="n">
        <v>964</v>
      </c>
    </row>
    <row r="55" customFormat="false" ht="15" hidden="false" customHeight="true" outlineLevel="0" collapsed="false">
      <c r="A55" s="29"/>
      <c r="B55" s="29" t="s">
        <v>51</v>
      </c>
      <c r="C55" s="15"/>
      <c r="D55" s="16" t="n">
        <v>145</v>
      </c>
      <c r="E55" s="16" t="n">
        <v>484</v>
      </c>
    </row>
    <row r="56" customFormat="false" ht="15" hidden="false" customHeight="true" outlineLevel="0" collapsed="false">
      <c r="C56" s="36" t="s">
        <v>71</v>
      </c>
      <c r="D56" s="37" t="n">
        <f aca="false">SUM(D53:D55)</f>
        <v>654</v>
      </c>
      <c r="E56" s="37" t="n">
        <f aca="false">SUM(E53:E55)</f>
        <v>2350</v>
      </c>
    </row>
    <row r="57" customFormat="false" ht="15" hidden="false" customHeight="true" outlineLevel="0" collapsed="false">
      <c r="A57" s="38" t="s">
        <v>72</v>
      </c>
      <c r="B57" s="38"/>
      <c r="C57" s="38"/>
      <c r="D57" s="20" t="n">
        <f aca="false">SUM(D48+D52+D56)</f>
        <v>1303</v>
      </c>
      <c r="E57" s="20" t="n">
        <f aca="false">SUM(E48+E52+E56)</f>
        <v>4680</v>
      </c>
    </row>
    <row r="59" customFormat="false" ht="15" hidden="false" customHeight="true" outlineLevel="0" collapsed="false">
      <c r="A59" s="33" t="s">
        <v>22</v>
      </c>
      <c r="B59" s="34"/>
      <c r="C59" s="34"/>
      <c r="D59" s="34"/>
      <c r="E59" s="34"/>
    </row>
    <row r="60" customFormat="false" ht="15" hidden="false" customHeight="true" outlineLevel="0" collapsed="false">
      <c r="A60" s="35" t="s">
        <v>45</v>
      </c>
      <c r="B60" s="35" t="s">
        <v>34</v>
      </c>
      <c r="C60" s="35" t="s">
        <v>46</v>
      </c>
      <c r="D60" s="35" t="s">
        <v>8</v>
      </c>
      <c r="E60" s="35" t="s">
        <v>9</v>
      </c>
    </row>
    <row r="61" customFormat="false" ht="15" hidden="false" customHeight="true" outlineLevel="0" collapsed="false">
      <c r="A61" s="29" t="s">
        <v>73</v>
      </c>
      <c r="B61" s="29" t="s">
        <v>48</v>
      </c>
      <c r="C61" s="15" t="s">
        <v>49</v>
      </c>
      <c r="D61" s="16" t="n">
        <v>209</v>
      </c>
      <c r="E61" s="16" t="n">
        <v>752</v>
      </c>
    </row>
    <row r="62" customFormat="false" ht="15" hidden="false" customHeight="true" outlineLevel="0" collapsed="false">
      <c r="A62" s="29"/>
      <c r="B62" s="29" t="s">
        <v>50</v>
      </c>
      <c r="C62" s="15"/>
      <c r="D62" s="16" t="n">
        <v>216</v>
      </c>
      <c r="E62" s="16" t="n">
        <v>805</v>
      </c>
    </row>
    <row r="63" customFormat="false" ht="15" hidden="false" customHeight="true" outlineLevel="0" collapsed="false">
      <c r="A63" s="29"/>
      <c r="B63" s="29" t="s">
        <v>51</v>
      </c>
      <c r="C63" s="15"/>
      <c r="D63" s="16" t="n">
        <v>121</v>
      </c>
      <c r="E63" s="16" t="n">
        <v>403</v>
      </c>
    </row>
    <row r="64" customFormat="false" ht="15" hidden="false" customHeight="true" outlineLevel="0" collapsed="false">
      <c r="C64" s="36" t="s">
        <v>74</v>
      </c>
      <c r="D64" s="37" t="n">
        <f aca="false">SUM(D61:D63)</f>
        <v>546</v>
      </c>
      <c r="E64" s="37" t="n">
        <f aca="false">SUM(E61:E63)</f>
        <v>1960</v>
      </c>
    </row>
    <row r="65" customFormat="false" ht="15" hidden="false" customHeight="true" outlineLevel="0" collapsed="false">
      <c r="A65" s="29" t="s">
        <v>75</v>
      </c>
      <c r="B65" s="29" t="s">
        <v>48</v>
      </c>
      <c r="C65" s="15" t="s">
        <v>54</v>
      </c>
      <c r="D65" s="16" t="n">
        <v>35</v>
      </c>
      <c r="E65" s="16" t="n">
        <v>127</v>
      </c>
    </row>
    <row r="66" customFormat="false" ht="15" hidden="false" customHeight="true" outlineLevel="0" collapsed="false">
      <c r="A66" s="29"/>
      <c r="B66" s="29" t="s">
        <v>50</v>
      </c>
      <c r="C66" s="15"/>
      <c r="D66" s="16" t="n">
        <v>34</v>
      </c>
      <c r="E66" s="16" t="n">
        <v>128</v>
      </c>
    </row>
    <row r="67" customFormat="false" ht="15" hidden="false" customHeight="true" outlineLevel="0" collapsed="false">
      <c r="A67" s="29"/>
      <c r="B67" s="29" t="s">
        <v>51</v>
      </c>
      <c r="C67" s="15"/>
      <c r="D67" s="16" t="n">
        <v>34</v>
      </c>
      <c r="E67" s="16" t="n">
        <v>115</v>
      </c>
    </row>
    <row r="68" customFormat="false" ht="15" hidden="false" customHeight="true" outlineLevel="0" collapsed="false">
      <c r="C68" s="36" t="s">
        <v>76</v>
      </c>
      <c r="D68" s="37" t="n">
        <f aca="false">SUM(D65:D67)</f>
        <v>103</v>
      </c>
      <c r="E68" s="37" t="n">
        <f aca="false">SUM(E65:E67)</f>
        <v>370</v>
      </c>
    </row>
    <row r="69" customFormat="false" ht="15" hidden="false" customHeight="true" outlineLevel="0" collapsed="false">
      <c r="A69" s="29" t="s">
        <v>77</v>
      </c>
      <c r="B69" s="29" t="s">
        <v>48</v>
      </c>
      <c r="C69" s="15" t="s">
        <v>49</v>
      </c>
      <c r="D69" s="16" t="n">
        <v>251</v>
      </c>
      <c r="E69" s="16" t="n">
        <v>902</v>
      </c>
    </row>
    <row r="70" customFormat="false" ht="15" hidden="false" customHeight="true" outlineLevel="0" collapsed="false">
      <c r="A70" s="29"/>
      <c r="B70" s="29" t="s">
        <v>50</v>
      </c>
      <c r="C70" s="15"/>
      <c r="D70" s="16" t="n">
        <v>258</v>
      </c>
      <c r="E70" s="16" t="n">
        <v>964</v>
      </c>
    </row>
    <row r="71" customFormat="false" ht="15" hidden="false" customHeight="true" outlineLevel="0" collapsed="false">
      <c r="A71" s="29"/>
      <c r="B71" s="29" t="s">
        <v>51</v>
      </c>
      <c r="C71" s="15"/>
      <c r="D71" s="16" t="n">
        <v>145</v>
      </c>
      <c r="E71" s="16" t="n">
        <v>484</v>
      </c>
    </row>
    <row r="72" customFormat="false" ht="15" hidden="false" customHeight="true" outlineLevel="0" collapsed="false">
      <c r="C72" s="36" t="s">
        <v>78</v>
      </c>
      <c r="D72" s="37" t="n">
        <f aca="false">SUM(D69:D71)</f>
        <v>654</v>
      </c>
      <c r="E72" s="37" t="n">
        <f aca="false">SUM(E69:E71)</f>
        <v>2350</v>
      </c>
    </row>
    <row r="73" customFormat="false" ht="15" hidden="false" customHeight="true" outlineLevel="0" collapsed="false">
      <c r="A73" s="38" t="s">
        <v>79</v>
      </c>
      <c r="B73" s="38"/>
      <c r="C73" s="38"/>
      <c r="D73" s="20" t="n">
        <f aca="false">SUM(D64+D68+D72)</f>
        <v>1303</v>
      </c>
      <c r="E73" s="20" t="n">
        <f aca="false">SUM(E64+E68+E72)</f>
        <v>4680</v>
      </c>
    </row>
    <row r="75" customFormat="false" ht="15" hidden="false" customHeight="true" outlineLevel="0" collapsed="false">
      <c r="A75" s="33" t="s">
        <v>80</v>
      </c>
      <c r="B75" s="34"/>
      <c r="C75" s="34"/>
      <c r="D75" s="34"/>
      <c r="E75" s="34"/>
    </row>
    <row r="76" customFormat="false" ht="15" hidden="false" customHeight="true" outlineLevel="0" collapsed="false">
      <c r="A76" s="35" t="s">
        <v>45</v>
      </c>
      <c r="B76" s="35" t="s">
        <v>34</v>
      </c>
      <c r="C76" s="35" t="s">
        <v>46</v>
      </c>
      <c r="D76" s="35" t="s">
        <v>8</v>
      </c>
      <c r="E76" s="35" t="s">
        <v>9</v>
      </c>
    </row>
    <row r="77" customFormat="false" ht="15" hidden="false" customHeight="true" outlineLevel="0" collapsed="false">
      <c r="B77" s="29" t="s">
        <v>48</v>
      </c>
      <c r="C77" s="15" t="s">
        <v>81</v>
      </c>
      <c r="D77" s="16" t="n">
        <v>465</v>
      </c>
      <c r="E77" s="16" t="n">
        <v>1395</v>
      </c>
    </row>
    <row r="78" customFormat="false" ht="15" hidden="false" customHeight="true" outlineLevel="0" collapsed="false">
      <c r="B78" s="29" t="s">
        <v>50</v>
      </c>
      <c r="C78" s="15" t="s">
        <v>81</v>
      </c>
      <c r="D78" s="16" t="n">
        <v>465</v>
      </c>
      <c r="E78" s="16" t="n">
        <v>1406</v>
      </c>
    </row>
    <row r="79" customFormat="false" ht="15" hidden="false" customHeight="true" outlineLevel="0" collapsed="false">
      <c r="B79" s="29" t="s">
        <v>51</v>
      </c>
      <c r="C79" s="15" t="s">
        <v>81</v>
      </c>
      <c r="D79" s="16" t="n">
        <v>263</v>
      </c>
      <c r="E79" s="16" t="n">
        <v>828</v>
      </c>
    </row>
    <row r="80" customFormat="false" ht="15" hidden="false" customHeight="true" outlineLevel="0" collapsed="false">
      <c r="B80" s="29" t="s">
        <v>82</v>
      </c>
      <c r="C80" s="15" t="s">
        <v>83</v>
      </c>
      <c r="D80" s="16" t="n">
        <v>373</v>
      </c>
      <c r="E80" s="16" t="n">
        <v>1221</v>
      </c>
    </row>
    <row r="81" customFormat="false" ht="15" hidden="false" customHeight="true" outlineLevel="0" collapsed="false">
      <c r="B81" s="29" t="s">
        <v>84</v>
      </c>
      <c r="C81" s="15" t="s">
        <v>54</v>
      </c>
      <c r="D81" s="16" t="n">
        <v>32</v>
      </c>
      <c r="E81" s="16" t="n">
        <v>70</v>
      </c>
    </row>
    <row r="82" customFormat="false" ht="15" hidden="false" customHeight="true" outlineLevel="0" collapsed="false">
      <c r="A82" s="38" t="s">
        <v>85</v>
      </c>
      <c r="B82" s="38"/>
      <c r="C82" s="38"/>
      <c r="D82" s="20" t="n">
        <f aca="false">SUM(D77:D81)</f>
        <v>1598</v>
      </c>
      <c r="E82" s="20" t="n">
        <f aca="false">SUM(E77:E81)</f>
        <v>4920</v>
      </c>
    </row>
    <row r="84" customFormat="false" ht="15" hidden="false" customHeight="true" outlineLevel="0" collapsed="false">
      <c r="A84" s="33" t="s">
        <v>86</v>
      </c>
      <c r="B84" s="34"/>
      <c r="C84" s="34"/>
      <c r="D84" s="34"/>
      <c r="E84" s="34"/>
    </row>
    <row r="85" customFormat="false" ht="15" hidden="false" customHeight="true" outlineLevel="0" collapsed="false">
      <c r="A85" s="35" t="s">
        <v>45</v>
      </c>
      <c r="B85" s="35" t="s">
        <v>34</v>
      </c>
      <c r="C85" s="35" t="s">
        <v>46</v>
      </c>
      <c r="D85" s="35" t="s">
        <v>8</v>
      </c>
      <c r="E85" s="35" t="s">
        <v>9</v>
      </c>
    </row>
    <row r="86" customFormat="false" ht="15" hidden="false" customHeight="true" outlineLevel="0" collapsed="false">
      <c r="B86" s="39" t="s">
        <v>87</v>
      </c>
      <c r="C86" s="39" t="s">
        <v>27</v>
      </c>
      <c r="D86" s="40" t="n">
        <v>3494</v>
      </c>
      <c r="E86" s="40" t="n">
        <v>12246</v>
      </c>
    </row>
    <row r="87" customFormat="false" ht="15" hidden="false" customHeight="true" outlineLevel="0" collapsed="false">
      <c r="B87" s="29" t="s">
        <v>87</v>
      </c>
      <c r="C87" s="15" t="s">
        <v>88</v>
      </c>
      <c r="D87" s="16" t="n">
        <v>2221</v>
      </c>
      <c r="E87" s="16" t="n">
        <v>7785</v>
      </c>
    </row>
    <row r="88" customFormat="false" ht="15" hidden="false" customHeight="true" outlineLevel="0" collapsed="false">
      <c r="B88" s="29" t="s">
        <v>87</v>
      </c>
      <c r="C88" s="15" t="s">
        <v>89</v>
      </c>
      <c r="D88" s="16" t="n">
        <v>1273</v>
      </c>
      <c r="E88" s="16" t="n">
        <v>4461</v>
      </c>
    </row>
    <row r="90" customFormat="false" ht="15" hidden="false" customHeight="true" outlineLevel="0" collapsed="false">
      <c r="A90" s="38" t="s">
        <v>90</v>
      </c>
      <c r="B90" s="38"/>
      <c r="C90" s="38"/>
      <c r="D90" s="20" t="n">
        <f aca="false">SUM(D25,D41,D57,D73)</f>
        <v>5322</v>
      </c>
      <c r="E90" s="20" t="n">
        <f aca="false">SUM(E25,E41,E57,E73)</f>
        <v>19115</v>
      </c>
    </row>
    <row r="91" customFormat="false" ht="15" hidden="false" customHeight="true" outlineLevel="0" collapsed="false">
      <c r="A91" s="22" t="s">
        <v>28</v>
      </c>
      <c r="B91" s="22"/>
      <c r="C91" s="22"/>
      <c r="D91" s="23" t="n">
        <f aca="false">D90+D86</f>
        <v>8816</v>
      </c>
      <c r="E91" s="23" t="n">
        <f aca="false">E90+E86</f>
        <v>31361</v>
      </c>
    </row>
    <row r="93" customFormat="false" ht="15" hidden="false" customHeight="true" outlineLevel="0" collapsed="false">
      <c r="A93" s="41" t="s">
        <v>91</v>
      </c>
      <c r="B93" s="41"/>
      <c r="C93" s="41"/>
      <c r="D93" s="41"/>
      <c r="E93" s="41"/>
    </row>
    <row r="94" customFormat="false" ht="15" hidden="false" customHeight="true" outlineLevel="0" collapsed="false">
      <c r="A94" s="42" t="s">
        <v>92</v>
      </c>
      <c r="B94" s="43" t="s">
        <v>93</v>
      </c>
      <c r="C94" s="43"/>
      <c r="D94" s="43"/>
      <c r="E94" s="43"/>
    </row>
    <row r="95" customFormat="false" ht="15" hidden="false" customHeight="true" outlineLevel="0" collapsed="false">
      <c r="A95" s="42" t="s">
        <v>40</v>
      </c>
      <c r="B95" s="43" t="s">
        <v>94</v>
      </c>
      <c r="C95" s="43"/>
      <c r="D95" s="43"/>
      <c r="E95" s="43"/>
    </row>
    <row r="96" customFormat="false" ht="15" hidden="false" customHeight="true" outlineLevel="0" collapsed="false">
      <c r="A96" s="42" t="s">
        <v>87</v>
      </c>
      <c r="B96" s="43" t="s">
        <v>95</v>
      </c>
      <c r="C96" s="43"/>
      <c r="D96" s="43"/>
      <c r="E96" s="43"/>
    </row>
    <row r="98" customFormat="false" ht="15" hidden="false" customHeight="true" outlineLevel="0" collapsed="false">
      <c r="A98" s="32" t="s">
        <v>42</v>
      </c>
      <c r="B98" s="32"/>
      <c r="C98" s="32"/>
      <c r="D98" s="32"/>
      <c r="E98" s="32"/>
    </row>
  </sheetData>
  <mergeCells count="15">
    <mergeCell ref="C2:E2"/>
    <mergeCell ref="C3:E3"/>
    <mergeCell ref="A9:E9"/>
    <mergeCell ref="A25:C25"/>
    <mergeCell ref="A41:C41"/>
    <mergeCell ref="A57:C57"/>
    <mergeCell ref="A73:C73"/>
    <mergeCell ref="A82:C82"/>
    <mergeCell ref="A90:C90"/>
    <mergeCell ref="A91:C91"/>
    <mergeCell ref="A93:E93"/>
    <mergeCell ref="B94:E94"/>
    <mergeCell ref="B95:E95"/>
    <mergeCell ref="B96:E96"/>
    <mergeCell ref="A98:E9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0"/>
    <col collapsed="false" customWidth="true" hidden="false" outlineLevel="0" max="3" min="3" style="1" width="13"/>
    <col collapsed="false" customWidth="true" hidden="false" outlineLevel="0" max="4" min="4" style="1" width="9"/>
    <col collapsed="false" customWidth="true" hidden="false" outlineLevel="0" max="5" min="5" style="1" width="12"/>
    <col collapsed="false" customWidth="true" hidden="false" outlineLevel="0" max="6" min="6" style="1" width="10"/>
    <col collapsed="false" customWidth="true" hidden="false" outlineLevel="0" max="7" min="7" style="1" width="13"/>
    <col collapsed="false" customWidth="true" hidden="false" outlineLevel="0" max="10" min="8" style="1" width="10"/>
    <col collapsed="false" customWidth="true" hidden="false" outlineLevel="0" max="11" min="11" style="1" width="9"/>
  </cols>
  <sheetData>
    <row r="1" customFormat="false" ht="7.5" hidden="false" customHeight="true" outlineLevel="0" collapsed="false"/>
    <row r="2" customFormat="false" ht="15" hidden="false" customHeight="true" outlineLevel="0" collapsed="false">
      <c r="C2" s="2" t="s">
        <v>0</v>
      </c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C3" s="3" t="s">
        <v>96</v>
      </c>
      <c r="D3" s="3"/>
      <c r="E3" s="3"/>
      <c r="F3" s="3"/>
      <c r="G3" s="3"/>
      <c r="H3" s="3"/>
      <c r="I3" s="3"/>
      <c r="J3" s="3"/>
      <c r="K3" s="3"/>
    </row>
    <row r="6" customFormat="false" ht="3" hidden="false" customHeight="tru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8" customFormat="false" ht="15" hidden="false" customHeight="true" outlineLevel="0" collapsed="false">
      <c r="A8" s="5" t="s">
        <v>2</v>
      </c>
    </row>
    <row r="9" customFormat="false" ht="24" hidden="false" customHeight="true" outlineLevel="0" collapsed="false">
      <c r="A9" s="6" t="s">
        <v>97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1" customFormat="false" ht="15" hidden="false" customHeight="true" outlineLevel="0" collapsed="false">
      <c r="E11" s="44" t="s">
        <v>98</v>
      </c>
      <c r="F11" s="44"/>
      <c r="G11" s="44"/>
      <c r="H11" s="45" t="s">
        <v>99</v>
      </c>
      <c r="I11" s="45"/>
      <c r="J11" s="45"/>
      <c r="K11" s="45"/>
    </row>
    <row r="12" customFormat="false" ht="25.5" hidden="false" customHeight="true" outlineLevel="0" collapsed="false">
      <c r="A12" s="46" t="s">
        <v>100</v>
      </c>
      <c r="B12" s="46" t="s">
        <v>101</v>
      </c>
      <c r="C12" s="46" t="s">
        <v>32</v>
      </c>
      <c r="D12" s="46" t="s">
        <v>34</v>
      </c>
      <c r="E12" s="46" t="s">
        <v>14</v>
      </c>
      <c r="F12" s="46" t="s">
        <v>102</v>
      </c>
      <c r="G12" s="46" t="s">
        <v>15</v>
      </c>
      <c r="H12" s="46" t="s">
        <v>103</v>
      </c>
      <c r="I12" s="46" t="s">
        <v>104</v>
      </c>
      <c r="J12" s="46" t="s">
        <v>105</v>
      </c>
      <c r="K12" s="46" t="s">
        <v>106</v>
      </c>
    </row>
    <row r="13" customFormat="false" ht="15" hidden="false" customHeight="true" outlineLevel="0" collapsed="false">
      <c r="A13" s="47" t="s">
        <v>18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</row>
    <row r="14" customFormat="false" ht="15" hidden="false" customHeight="true" outlineLevel="0" collapsed="false">
      <c r="A14" s="48"/>
      <c r="B14" s="49" t="s">
        <v>107</v>
      </c>
      <c r="C14" s="49"/>
      <c r="D14" s="48"/>
      <c r="E14" s="50" t="n">
        <v>398.1</v>
      </c>
      <c r="F14" s="50" t="n">
        <v>47.2</v>
      </c>
      <c r="G14" s="50" t="n">
        <v>445.3</v>
      </c>
      <c r="H14" s="48"/>
      <c r="I14" s="48"/>
      <c r="J14" s="48"/>
      <c r="K14" s="50" t="n">
        <v>118</v>
      </c>
    </row>
    <row r="15" customFormat="false" ht="15" hidden="false" customHeight="true" outlineLevel="0" collapsed="false">
      <c r="A15" s="51" t="n">
        <v>1</v>
      </c>
      <c r="B15" s="52" t="s">
        <v>108</v>
      </c>
      <c r="C15" s="51" t="s">
        <v>37</v>
      </c>
      <c r="D15" s="52" t="s">
        <v>48</v>
      </c>
      <c r="E15" s="53" t="n">
        <v>148.8</v>
      </c>
      <c r="F15" s="53" t="n">
        <v>23.8</v>
      </c>
      <c r="G15" s="53" t="n">
        <f aca="false">E15+F15</f>
        <v>172.6</v>
      </c>
      <c r="H15" s="53" t="n">
        <v>19.2</v>
      </c>
      <c r="I15" s="53" t="n">
        <v>5.1</v>
      </c>
      <c r="K15" s="53" t="n">
        <f aca="false">SUM(H15:J15)</f>
        <v>24.3</v>
      </c>
    </row>
    <row r="16" customFormat="false" ht="15" hidden="false" customHeight="true" outlineLevel="0" collapsed="false">
      <c r="A16" s="51" t="n">
        <v>2</v>
      </c>
      <c r="B16" s="52" t="s">
        <v>109</v>
      </c>
      <c r="C16" s="51" t="s">
        <v>37</v>
      </c>
      <c r="D16" s="52" t="s">
        <v>50</v>
      </c>
      <c r="E16" s="53" t="n">
        <v>152.1</v>
      </c>
      <c r="F16" s="53" t="n">
        <v>23.4</v>
      </c>
      <c r="G16" s="53" t="n">
        <f aca="false">E16+F16</f>
        <v>175.5</v>
      </c>
      <c r="I16" s="53" t="n">
        <v>4.9</v>
      </c>
      <c r="K16" s="53" t="n">
        <f aca="false">SUM(H16:J16)</f>
        <v>4.9</v>
      </c>
    </row>
    <row r="17" customFormat="false" ht="15" hidden="false" customHeight="true" outlineLevel="0" collapsed="false">
      <c r="A17" s="51" t="n">
        <v>3</v>
      </c>
      <c r="B17" s="52" t="s">
        <v>110</v>
      </c>
      <c r="C17" s="51" t="s">
        <v>35</v>
      </c>
      <c r="D17" s="52" t="s">
        <v>51</v>
      </c>
      <c r="E17" s="53" t="n">
        <v>97.2</v>
      </c>
      <c r="F17" s="53" t="n">
        <v>0</v>
      </c>
      <c r="G17" s="53" t="n">
        <f aca="false">E17+F17</f>
        <v>97.2</v>
      </c>
      <c r="J17" s="53" t="n">
        <v>88.8</v>
      </c>
      <c r="K17" s="53" t="n">
        <f aca="false">SUM(H17:J17)</f>
        <v>88.8</v>
      </c>
    </row>
    <row r="18" customFormat="false" ht="15" hidden="false" customHeight="true" outlineLevel="0" collapsed="false">
      <c r="A18" s="48"/>
      <c r="B18" s="49" t="s">
        <v>111</v>
      </c>
      <c r="C18" s="49"/>
      <c r="D18" s="48"/>
      <c r="E18" s="50" t="n">
        <v>481.8</v>
      </c>
      <c r="F18" s="50" t="n">
        <v>61</v>
      </c>
      <c r="G18" s="50" t="n">
        <v>542.8</v>
      </c>
      <c r="H18" s="48"/>
      <c r="I18" s="48"/>
      <c r="J18" s="48"/>
      <c r="K18" s="50" t="n">
        <v>135.5</v>
      </c>
    </row>
    <row r="19" customFormat="false" ht="15" hidden="false" customHeight="true" outlineLevel="0" collapsed="false">
      <c r="A19" s="51" t="n">
        <v>4</v>
      </c>
      <c r="B19" s="52" t="s">
        <v>112</v>
      </c>
      <c r="C19" s="51" t="s">
        <v>39</v>
      </c>
      <c r="D19" s="52" t="s">
        <v>48</v>
      </c>
      <c r="E19" s="53" t="n">
        <v>179.5</v>
      </c>
      <c r="F19" s="53" t="n">
        <v>30.7</v>
      </c>
      <c r="G19" s="53" t="n">
        <f aca="false">E19+F19</f>
        <v>210.2</v>
      </c>
      <c r="H19" s="53" t="n">
        <v>19.2</v>
      </c>
      <c r="I19" s="53" t="n">
        <v>5.1</v>
      </c>
      <c r="K19" s="53" t="n">
        <f aca="false">SUM(H19:J19)</f>
        <v>24.3</v>
      </c>
    </row>
    <row r="20" customFormat="false" ht="15" hidden="false" customHeight="true" outlineLevel="0" collapsed="false">
      <c r="A20" s="51" t="n">
        <v>5</v>
      </c>
      <c r="B20" s="52" t="s">
        <v>113</v>
      </c>
      <c r="C20" s="51" t="s">
        <v>39</v>
      </c>
      <c r="D20" s="52" t="s">
        <v>50</v>
      </c>
      <c r="E20" s="53" t="n">
        <v>183.1</v>
      </c>
      <c r="F20" s="53" t="n">
        <v>30.3</v>
      </c>
      <c r="G20" s="53" t="n">
        <f aca="false">E20+F20</f>
        <v>213.4</v>
      </c>
      <c r="I20" s="53" t="n">
        <v>4.9</v>
      </c>
      <c r="K20" s="53" t="n">
        <f aca="false">SUM(H20:J20)</f>
        <v>4.9</v>
      </c>
    </row>
    <row r="21" customFormat="false" ht="15" hidden="false" customHeight="true" outlineLevel="0" collapsed="false">
      <c r="A21" s="51" t="n">
        <v>6</v>
      </c>
      <c r="B21" s="52" t="s">
        <v>114</v>
      </c>
      <c r="C21" s="51" t="s">
        <v>35</v>
      </c>
      <c r="D21" s="52" t="s">
        <v>51</v>
      </c>
      <c r="E21" s="53" t="n">
        <v>119.2</v>
      </c>
      <c r="F21" s="53" t="n">
        <v>0</v>
      </c>
      <c r="G21" s="53" t="n">
        <f aca="false">E21+F21</f>
        <v>119.2</v>
      </c>
      <c r="J21" s="53" t="n">
        <v>106.3</v>
      </c>
      <c r="K21" s="53" t="n">
        <f aca="false">SUM(H21:J21)</f>
        <v>106.3</v>
      </c>
    </row>
    <row r="22" customFormat="false" ht="15" hidden="false" customHeight="true" outlineLevel="0" collapsed="false">
      <c r="A22" s="47" t="s">
        <v>20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customFormat="false" ht="15" hidden="false" customHeight="true" outlineLevel="0" collapsed="false">
      <c r="A23" s="48"/>
      <c r="B23" s="49" t="s">
        <v>115</v>
      </c>
      <c r="C23" s="49"/>
      <c r="D23" s="48"/>
      <c r="E23" s="50" t="n">
        <v>398.1</v>
      </c>
      <c r="F23" s="50" t="n">
        <v>47.2</v>
      </c>
      <c r="G23" s="50" t="n">
        <v>445.3</v>
      </c>
      <c r="H23" s="48"/>
      <c r="I23" s="48"/>
      <c r="J23" s="48"/>
      <c r="K23" s="50" t="n">
        <v>118</v>
      </c>
    </row>
    <row r="24" customFormat="false" ht="15" hidden="false" customHeight="true" outlineLevel="0" collapsed="false">
      <c r="A24" s="51" t="n">
        <v>7</v>
      </c>
      <c r="B24" s="52" t="s">
        <v>116</v>
      </c>
      <c r="C24" s="51" t="s">
        <v>37</v>
      </c>
      <c r="D24" s="52" t="s">
        <v>48</v>
      </c>
      <c r="E24" s="53" t="n">
        <v>148.8</v>
      </c>
      <c r="F24" s="53" t="n">
        <v>23.8</v>
      </c>
      <c r="G24" s="53" t="n">
        <f aca="false">E24+F24</f>
        <v>172.6</v>
      </c>
      <c r="H24" s="53" t="n">
        <v>19.2</v>
      </c>
      <c r="I24" s="53" t="n">
        <v>5.1</v>
      </c>
      <c r="K24" s="53" t="n">
        <f aca="false">SUM(H24:J24)</f>
        <v>24.3</v>
      </c>
    </row>
    <row r="25" customFormat="false" ht="15" hidden="false" customHeight="true" outlineLevel="0" collapsed="false">
      <c r="A25" s="51" t="n">
        <v>8</v>
      </c>
      <c r="B25" s="52" t="s">
        <v>117</v>
      </c>
      <c r="C25" s="51" t="s">
        <v>37</v>
      </c>
      <c r="D25" s="52" t="s">
        <v>50</v>
      </c>
      <c r="E25" s="53" t="n">
        <v>152.1</v>
      </c>
      <c r="F25" s="53" t="n">
        <v>23.4</v>
      </c>
      <c r="G25" s="53" t="n">
        <f aca="false">E25+F25</f>
        <v>175.5</v>
      </c>
      <c r="I25" s="53" t="n">
        <v>4.9</v>
      </c>
      <c r="K25" s="53" t="n">
        <f aca="false">SUM(H25:J25)</f>
        <v>4.9</v>
      </c>
    </row>
    <row r="26" customFormat="false" ht="15" hidden="false" customHeight="true" outlineLevel="0" collapsed="false">
      <c r="A26" s="51" t="n">
        <v>9</v>
      </c>
      <c r="B26" s="52" t="s">
        <v>118</v>
      </c>
      <c r="C26" s="51" t="s">
        <v>35</v>
      </c>
      <c r="D26" s="52" t="s">
        <v>51</v>
      </c>
      <c r="E26" s="53" t="n">
        <v>97.2</v>
      </c>
      <c r="F26" s="53" t="n">
        <v>0</v>
      </c>
      <c r="G26" s="53" t="n">
        <f aca="false">E26+F26</f>
        <v>97.2</v>
      </c>
      <c r="J26" s="53" t="n">
        <v>88.8</v>
      </c>
      <c r="K26" s="53" t="n">
        <f aca="false">SUM(H26:J26)</f>
        <v>88.8</v>
      </c>
    </row>
    <row r="27" customFormat="false" ht="15" hidden="false" customHeight="true" outlineLevel="0" collapsed="false">
      <c r="A27" s="48"/>
      <c r="B27" s="49" t="s">
        <v>119</v>
      </c>
      <c r="C27" s="49"/>
      <c r="D27" s="48"/>
      <c r="E27" s="50" t="n">
        <v>481.8</v>
      </c>
      <c r="F27" s="50" t="n">
        <v>61</v>
      </c>
      <c r="G27" s="50" t="n">
        <v>542.8</v>
      </c>
      <c r="H27" s="48"/>
      <c r="I27" s="48"/>
      <c r="J27" s="48"/>
      <c r="K27" s="50" t="n">
        <v>135.5</v>
      </c>
    </row>
    <row r="28" customFormat="false" ht="15" hidden="false" customHeight="true" outlineLevel="0" collapsed="false">
      <c r="A28" s="51" t="n">
        <v>10</v>
      </c>
      <c r="B28" s="52" t="s">
        <v>120</v>
      </c>
      <c r="C28" s="51" t="s">
        <v>39</v>
      </c>
      <c r="D28" s="52" t="s">
        <v>48</v>
      </c>
      <c r="E28" s="53" t="n">
        <v>179.5</v>
      </c>
      <c r="F28" s="53" t="n">
        <v>30.7</v>
      </c>
      <c r="G28" s="53" t="n">
        <f aca="false">E28+F28</f>
        <v>210.2</v>
      </c>
      <c r="H28" s="53" t="n">
        <v>19.2</v>
      </c>
      <c r="I28" s="53" t="n">
        <v>5.1</v>
      </c>
      <c r="K28" s="53" t="n">
        <f aca="false">SUM(H28:J28)</f>
        <v>24.3</v>
      </c>
    </row>
    <row r="29" customFormat="false" ht="15" hidden="false" customHeight="true" outlineLevel="0" collapsed="false">
      <c r="A29" s="51" t="n">
        <v>11</v>
      </c>
      <c r="B29" s="52" t="s">
        <v>121</v>
      </c>
      <c r="C29" s="51" t="s">
        <v>39</v>
      </c>
      <c r="D29" s="52" t="s">
        <v>50</v>
      </c>
      <c r="E29" s="53" t="n">
        <v>183.1</v>
      </c>
      <c r="F29" s="53" t="n">
        <v>30.3</v>
      </c>
      <c r="G29" s="53" t="n">
        <f aca="false">E29+F29</f>
        <v>213.4</v>
      </c>
      <c r="I29" s="53" t="n">
        <v>4.9</v>
      </c>
      <c r="K29" s="53" t="n">
        <f aca="false">SUM(H29:J29)</f>
        <v>4.9</v>
      </c>
    </row>
    <row r="30" customFormat="false" ht="15" hidden="false" customHeight="true" outlineLevel="0" collapsed="false">
      <c r="A30" s="51" t="n">
        <v>12</v>
      </c>
      <c r="B30" s="52" t="s">
        <v>122</v>
      </c>
      <c r="C30" s="51" t="s">
        <v>35</v>
      </c>
      <c r="D30" s="52" t="s">
        <v>51</v>
      </c>
      <c r="E30" s="53" t="n">
        <v>119.2</v>
      </c>
      <c r="F30" s="53" t="n">
        <v>0</v>
      </c>
      <c r="G30" s="53" t="n">
        <f aca="false">E30+F30</f>
        <v>119.2</v>
      </c>
      <c r="J30" s="53" t="n">
        <v>106.3</v>
      </c>
      <c r="K30" s="53" t="n">
        <f aca="false">SUM(H30:J30)</f>
        <v>106.3</v>
      </c>
    </row>
    <row r="31" customFormat="false" ht="15" hidden="false" customHeight="true" outlineLevel="0" collapsed="false">
      <c r="A31" s="47" t="s">
        <v>16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</row>
    <row r="32" customFormat="false" ht="15" hidden="false" customHeight="true" outlineLevel="0" collapsed="false">
      <c r="A32" s="48"/>
      <c r="B32" s="49" t="s">
        <v>123</v>
      </c>
      <c r="C32" s="49"/>
      <c r="D32" s="48"/>
      <c r="E32" s="50" t="n">
        <v>398.1</v>
      </c>
      <c r="F32" s="50" t="n">
        <v>47.2</v>
      </c>
      <c r="G32" s="50" t="n">
        <v>445.3</v>
      </c>
      <c r="H32" s="48"/>
      <c r="I32" s="48"/>
      <c r="J32" s="48"/>
      <c r="K32" s="50" t="n">
        <v>118</v>
      </c>
    </row>
    <row r="33" customFormat="false" ht="15" hidden="false" customHeight="true" outlineLevel="0" collapsed="false">
      <c r="A33" s="51" t="n">
        <v>13</v>
      </c>
      <c r="B33" s="52" t="s">
        <v>124</v>
      </c>
      <c r="C33" s="51" t="s">
        <v>37</v>
      </c>
      <c r="D33" s="52" t="s">
        <v>48</v>
      </c>
      <c r="E33" s="53" t="n">
        <v>148.8</v>
      </c>
      <c r="F33" s="53" t="n">
        <v>23.8</v>
      </c>
      <c r="G33" s="53" t="n">
        <f aca="false">E33+F33</f>
        <v>172.6</v>
      </c>
      <c r="H33" s="53" t="n">
        <v>19.2</v>
      </c>
      <c r="I33" s="53" t="n">
        <v>5.1</v>
      </c>
      <c r="K33" s="53" t="n">
        <f aca="false">SUM(H33:J33)</f>
        <v>24.3</v>
      </c>
    </row>
    <row r="34" customFormat="false" ht="15" hidden="false" customHeight="true" outlineLevel="0" collapsed="false">
      <c r="A34" s="51" t="n">
        <v>14</v>
      </c>
      <c r="B34" s="52" t="s">
        <v>125</v>
      </c>
      <c r="C34" s="51" t="s">
        <v>37</v>
      </c>
      <c r="D34" s="52" t="s">
        <v>50</v>
      </c>
      <c r="E34" s="53" t="n">
        <v>152.1</v>
      </c>
      <c r="F34" s="53" t="n">
        <v>23.4</v>
      </c>
      <c r="G34" s="53" t="n">
        <f aca="false">E34+F34</f>
        <v>175.5</v>
      </c>
      <c r="I34" s="53" t="n">
        <v>4.9</v>
      </c>
      <c r="K34" s="53" t="n">
        <f aca="false">SUM(H34:J34)</f>
        <v>4.9</v>
      </c>
    </row>
    <row r="35" customFormat="false" ht="15" hidden="false" customHeight="true" outlineLevel="0" collapsed="false">
      <c r="A35" s="51" t="n">
        <v>15</v>
      </c>
      <c r="B35" s="52" t="s">
        <v>126</v>
      </c>
      <c r="C35" s="51" t="s">
        <v>35</v>
      </c>
      <c r="D35" s="52" t="s">
        <v>51</v>
      </c>
      <c r="E35" s="53" t="n">
        <v>97.2</v>
      </c>
      <c r="F35" s="53" t="n">
        <v>0</v>
      </c>
      <c r="G35" s="53" t="n">
        <f aca="false">E35+F35</f>
        <v>97.2</v>
      </c>
      <c r="J35" s="53" t="n">
        <v>88.8</v>
      </c>
      <c r="K35" s="53" t="n">
        <f aca="false">SUM(H35:J35)</f>
        <v>88.8</v>
      </c>
    </row>
    <row r="36" customFormat="false" ht="15" hidden="false" customHeight="true" outlineLevel="0" collapsed="false">
      <c r="A36" s="48"/>
      <c r="B36" s="49" t="s">
        <v>127</v>
      </c>
      <c r="C36" s="49"/>
      <c r="D36" s="48"/>
      <c r="E36" s="50" t="n">
        <v>576.6</v>
      </c>
      <c r="F36" s="50" t="n">
        <v>61</v>
      </c>
      <c r="G36" s="50" t="n">
        <v>637.6</v>
      </c>
      <c r="H36" s="48"/>
      <c r="I36" s="48"/>
      <c r="J36" s="48"/>
      <c r="K36" s="50" t="n">
        <v>151.3</v>
      </c>
    </row>
    <row r="37" customFormat="false" ht="15" hidden="false" customHeight="true" outlineLevel="0" collapsed="false">
      <c r="A37" s="51" t="n">
        <v>16</v>
      </c>
      <c r="B37" s="52" t="s">
        <v>128</v>
      </c>
      <c r="C37" s="51" t="s">
        <v>41</v>
      </c>
      <c r="D37" s="52" t="s">
        <v>48</v>
      </c>
      <c r="E37" s="53" t="n">
        <v>214.9</v>
      </c>
      <c r="F37" s="53" t="n">
        <v>30.7</v>
      </c>
      <c r="G37" s="53" t="n">
        <f aca="false">E37+F37</f>
        <v>245.6</v>
      </c>
      <c r="H37" s="53" t="n">
        <v>19.2</v>
      </c>
      <c r="I37" s="53" t="n">
        <v>5.1</v>
      </c>
      <c r="K37" s="53" t="n">
        <f aca="false">SUM(H37:J37)</f>
        <v>24.3</v>
      </c>
    </row>
    <row r="38" customFormat="false" ht="15" hidden="false" customHeight="true" outlineLevel="0" collapsed="false">
      <c r="A38" s="51" t="n">
        <v>17</v>
      </c>
      <c r="B38" s="52" t="s">
        <v>129</v>
      </c>
      <c r="C38" s="51" t="s">
        <v>41</v>
      </c>
      <c r="D38" s="52" t="s">
        <v>50</v>
      </c>
      <c r="E38" s="53" t="n">
        <v>218.6</v>
      </c>
      <c r="F38" s="53" t="n">
        <v>30.3</v>
      </c>
      <c r="G38" s="53" t="n">
        <f aca="false">E38+F38</f>
        <v>248.9</v>
      </c>
      <c r="I38" s="53" t="n">
        <v>4.9</v>
      </c>
      <c r="K38" s="53" t="n">
        <f aca="false">SUM(H38:J38)</f>
        <v>4.9</v>
      </c>
    </row>
    <row r="39" customFormat="false" ht="15" hidden="false" customHeight="true" outlineLevel="0" collapsed="false">
      <c r="A39" s="51" t="n">
        <v>18</v>
      </c>
      <c r="B39" s="52" t="s">
        <v>130</v>
      </c>
      <c r="C39" s="51" t="s">
        <v>35</v>
      </c>
      <c r="D39" s="52" t="s">
        <v>51</v>
      </c>
      <c r="E39" s="53" t="n">
        <v>143.1</v>
      </c>
      <c r="F39" s="53" t="n">
        <v>0</v>
      </c>
      <c r="G39" s="53" t="n">
        <f aca="false">E39+F39</f>
        <v>143.1</v>
      </c>
      <c r="J39" s="53" t="n">
        <v>122.1</v>
      </c>
      <c r="K39" s="53" t="n">
        <f aca="false">SUM(H39:J39)</f>
        <v>122.1</v>
      </c>
    </row>
    <row r="40" customFormat="false" ht="15" hidden="false" customHeight="true" outlineLevel="0" collapsed="false">
      <c r="A40" s="47" t="s">
        <v>22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</row>
    <row r="41" customFormat="false" ht="15" hidden="false" customHeight="true" outlineLevel="0" collapsed="false">
      <c r="A41" s="48"/>
      <c r="B41" s="49" t="s">
        <v>131</v>
      </c>
      <c r="C41" s="49"/>
      <c r="D41" s="48"/>
      <c r="E41" s="50" t="n">
        <v>398.1</v>
      </c>
      <c r="F41" s="50" t="n">
        <v>47.2</v>
      </c>
      <c r="G41" s="50" t="n">
        <v>445.3</v>
      </c>
      <c r="H41" s="48"/>
      <c r="I41" s="48"/>
      <c r="J41" s="48"/>
      <c r="K41" s="50" t="n">
        <v>118</v>
      </c>
    </row>
    <row r="42" customFormat="false" ht="15" hidden="false" customHeight="true" outlineLevel="0" collapsed="false">
      <c r="A42" s="51" t="n">
        <v>19</v>
      </c>
      <c r="B42" s="52" t="s">
        <v>132</v>
      </c>
      <c r="C42" s="51" t="s">
        <v>37</v>
      </c>
      <c r="D42" s="52" t="s">
        <v>48</v>
      </c>
      <c r="E42" s="53" t="n">
        <v>148.8</v>
      </c>
      <c r="F42" s="53" t="n">
        <v>23.8</v>
      </c>
      <c r="G42" s="53" t="n">
        <f aca="false">E42+F42</f>
        <v>172.6</v>
      </c>
      <c r="H42" s="53" t="n">
        <v>19.2</v>
      </c>
      <c r="I42" s="53" t="n">
        <v>5.1</v>
      </c>
      <c r="K42" s="53" t="n">
        <f aca="false">SUM(H42:J42)</f>
        <v>24.3</v>
      </c>
    </row>
    <row r="43" customFormat="false" ht="15" hidden="false" customHeight="true" outlineLevel="0" collapsed="false">
      <c r="A43" s="51" t="n">
        <v>20</v>
      </c>
      <c r="B43" s="52" t="s">
        <v>133</v>
      </c>
      <c r="C43" s="51" t="s">
        <v>37</v>
      </c>
      <c r="D43" s="52" t="s">
        <v>50</v>
      </c>
      <c r="E43" s="53" t="n">
        <v>152.1</v>
      </c>
      <c r="F43" s="53" t="n">
        <v>23.4</v>
      </c>
      <c r="G43" s="53" t="n">
        <f aca="false">E43+F43</f>
        <v>175.5</v>
      </c>
      <c r="I43" s="53" t="n">
        <v>4.9</v>
      </c>
      <c r="K43" s="53" t="n">
        <f aca="false">SUM(H43:J43)</f>
        <v>4.9</v>
      </c>
    </row>
    <row r="44" customFormat="false" ht="15" hidden="false" customHeight="true" outlineLevel="0" collapsed="false">
      <c r="A44" s="51" t="n">
        <v>21</v>
      </c>
      <c r="B44" s="52" t="s">
        <v>134</v>
      </c>
      <c r="C44" s="51" t="s">
        <v>35</v>
      </c>
      <c r="D44" s="52" t="s">
        <v>51</v>
      </c>
      <c r="E44" s="53" t="n">
        <v>97.2</v>
      </c>
      <c r="F44" s="53" t="n">
        <v>0</v>
      </c>
      <c r="G44" s="53" t="n">
        <f aca="false">E44+F44</f>
        <v>97.2</v>
      </c>
      <c r="J44" s="53" t="n">
        <v>88.8</v>
      </c>
      <c r="K44" s="53" t="n">
        <f aca="false">SUM(H44:J44)</f>
        <v>88.8</v>
      </c>
    </row>
    <row r="45" customFormat="false" ht="15" hidden="false" customHeight="true" outlineLevel="0" collapsed="false">
      <c r="A45" s="48"/>
      <c r="B45" s="49" t="s">
        <v>135</v>
      </c>
      <c r="C45" s="49"/>
      <c r="D45" s="48"/>
      <c r="E45" s="50" t="n">
        <v>481.8</v>
      </c>
      <c r="F45" s="50" t="n">
        <v>61</v>
      </c>
      <c r="G45" s="50" t="n">
        <v>542.8</v>
      </c>
      <c r="H45" s="48"/>
      <c r="I45" s="48"/>
      <c r="J45" s="48"/>
      <c r="K45" s="50" t="n">
        <v>135.5</v>
      </c>
    </row>
    <row r="46" customFormat="false" ht="15" hidden="false" customHeight="true" outlineLevel="0" collapsed="false">
      <c r="A46" s="51" t="n">
        <v>22</v>
      </c>
      <c r="B46" s="52" t="s">
        <v>136</v>
      </c>
      <c r="C46" s="51" t="s">
        <v>39</v>
      </c>
      <c r="D46" s="52" t="s">
        <v>48</v>
      </c>
      <c r="E46" s="53" t="n">
        <v>179.5</v>
      </c>
      <c r="F46" s="53" t="n">
        <v>30.7</v>
      </c>
      <c r="G46" s="53" t="n">
        <f aca="false">E46+F46</f>
        <v>210.2</v>
      </c>
      <c r="H46" s="53" t="n">
        <v>19.2</v>
      </c>
      <c r="I46" s="53" t="n">
        <v>5.1</v>
      </c>
      <c r="K46" s="53" t="n">
        <f aca="false">SUM(H46:J46)</f>
        <v>24.3</v>
      </c>
    </row>
    <row r="47" customFormat="false" ht="15" hidden="false" customHeight="true" outlineLevel="0" collapsed="false">
      <c r="A47" s="51" t="n">
        <v>23</v>
      </c>
      <c r="B47" s="52" t="s">
        <v>137</v>
      </c>
      <c r="C47" s="51" t="s">
        <v>39</v>
      </c>
      <c r="D47" s="52" t="s">
        <v>50</v>
      </c>
      <c r="E47" s="53" t="n">
        <v>183.1</v>
      </c>
      <c r="F47" s="53" t="n">
        <v>30.3</v>
      </c>
      <c r="G47" s="53" t="n">
        <f aca="false">E47+F47</f>
        <v>213.4</v>
      </c>
      <c r="I47" s="53" t="n">
        <v>4.9</v>
      </c>
      <c r="K47" s="53" t="n">
        <f aca="false">SUM(H47:J47)</f>
        <v>4.9</v>
      </c>
    </row>
    <row r="48" customFormat="false" ht="15" hidden="false" customHeight="true" outlineLevel="0" collapsed="false">
      <c r="A48" s="51" t="n">
        <v>24</v>
      </c>
      <c r="B48" s="52" t="s">
        <v>138</v>
      </c>
      <c r="C48" s="51" t="s">
        <v>35</v>
      </c>
      <c r="D48" s="52" t="s">
        <v>51</v>
      </c>
      <c r="E48" s="53" t="n">
        <v>119.2</v>
      </c>
      <c r="F48" s="53" t="n">
        <v>0</v>
      </c>
      <c r="G48" s="53" t="n">
        <f aca="false">E48+F48</f>
        <v>119.2</v>
      </c>
      <c r="J48" s="53" t="n">
        <v>106.3</v>
      </c>
      <c r="K48" s="53" t="n">
        <f aca="false">SUM(H48:J48)</f>
        <v>106.3</v>
      </c>
    </row>
    <row r="49" customFormat="false" ht="15" hidden="false" customHeight="true" outlineLevel="0" collapsed="false">
      <c r="A49" s="22" t="s">
        <v>139</v>
      </c>
      <c r="B49" s="22"/>
      <c r="C49" s="22"/>
      <c r="D49" s="22"/>
      <c r="E49" s="24" t="n">
        <f aca="false">SUM(E15+E16+E17+E19+E20+E21+E24+E25+E26+E28+E29+E30+E33+E34+E35+E37+E38+E39+E42+E43+E44+E46+E47+E48)</f>
        <v>3614.4</v>
      </c>
      <c r="F49" s="24" t="n">
        <f aca="false">SUM(F15+F16+F17+F19+F20+F21+F24+F25+F26+F28+F29+F30+F33+F34+F35+F37+F38+F39+F42+F43+F44+F46+F47+F48)</f>
        <v>432.8</v>
      </c>
      <c r="G49" s="24" t="n">
        <f aca="false">SUM(G15+G16+G17+G19+G20+G21+G24+G25+G26+G28+G29+G30+G33+G34+G35+G37+G38+G39+G42+G43+G44+G46+G47+G48)</f>
        <v>4047.2</v>
      </c>
      <c r="H49" s="24" t="n">
        <f aca="false">SUM(H15+H16+H17+H19+H20+H21+H24+H25+H26+H28+H29+H30+H33+H34+H35+H37+H38+H39+H42+H43+H44+H46+H47+H48)</f>
        <v>153.6</v>
      </c>
      <c r="I49" s="24" t="n">
        <f aca="false">SUM(I15+I16+I17+I19+I20+I21+I24+I25+I26+I28+I29+I30+I33+I34+I35+I37+I38+I39+I42+I43+I44+I46+I47+I48)</f>
        <v>80</v>
      </c>
      <c r="J49" s="24" t="n">
        <f aca="false">SUM(J15+J16+J17+J19+J20+J21+J24+J25+J26+J28+J29+J30+J33+J34+J35+J37+J38+J39+J42+J43+J44+J46+J47+J48)</f>
        <v>796.2</v>
      </c>
      <c r="K49" s="24" t="n">
        <f aca="false">SUM(K15+K16+K17+K19+K20+K21+K24+K25+K26+K28+K29+K30+K33+K34+K35+K37+K38+K39+K42+K43+K44+K46+K47+K48)</f>
        <v>1029.8</v>
      </c>
    </row>
    <row r="52" customFormat="false" ht="15" hidden="false" customHeight="true" outlineLevel="0" collapsed="false">
      <c r="A52" s="32" t="s">
        <v>42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</row>
  </sheetData>
  <mergeCells count="19">
    <mergeCell ref="C2:K2"/>
    <mergeCell ref="C3:K3"/>
    <mergeCell ref="A9:K9"/>
    <mergeCell ref="E11:G11"/>
    <mergeCell ref="H11:K11"/>
    <mergeCell ref="A13:K13"/>
    <mergeCell ref="B14:C14"/>
    <mergeCell ref="B18:C18"/>
    <mergeCell ref="A22:K22"/>
    <mergeCell ref="B23:C23"/>
    <mergeCell ref="B27:C27"/>
    <mergeCell ref="A31:K31"/>
    <mergeCell ref="B32:C32"/>
    <mergeCell ref="B36:C36"/>
    <mergeCell ref="A40:K40"/>
    <mergeCell ref="B41:C41"/>
    <mergeCell ref="B45:C45"/>
    <mergeCell ref="A49:D49"/>
    <mergeCell ref="A52:K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2026-08-21T12:29:30Z</dcterms:created>
  <dc:creator>openpyxl</dc:creator>
  <dc:description/>
  <dc:language>en-US</dc:language>
  <cp:lastModifiedBy/>
  <dcterms:modified xsi:type="dcterms:W3CDTF">2026-09-25T12:06:08Z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